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defaultThemeVersion="166925"/>
  <mc:AlternateContent xmlns:mc="http://schemas.openxmlformats.org/markup-compatibility/2006">
    <mc:Choice Requires="x15">
      <x15ac:absPath xmlns:x15ac="http://schemas.microsoft.com/office/spreadsheetml/2010/11/ac" url="/Users/rinzinwangchuk/Desktop/Official Document/R Wangchuk/FSAPP/TA-FSAPP/"/>
    </mc:Choice>
  </mc:AlternateContent>
  <xr:revisionPtr revIDLastSave="0" documentId="8_{18991111-E8D8-0D42-ACBB-1FDCCB424A7C}" xr6:coauthVersionLast="47" xr6:coauthVersionMax="47" xr10:uidLastSave="{00000000-0000-0000-0000-000000000000}"/>
  <workbookProtection workbookAlgorithmName="SHA-512" workbookHashValue="9Cb1PTgHNJ91wgqzKAZSKb6hg65oflO4+Ta+2+YG0ZAsl4Ly1hnpNAUhQJB/0GnR3t1G+sUMBYDO15waC6DLBw==" workbookSaltValue="aAk2mL4ooqWTtRLACUIYew==" workbookSpinCount="100000" lockStructure="1"/>
  <bookViews>
    <workbookView xWindow="0" yWindow="0" windowWidth="28800" windowHeight="18000" xr2:uid="{88BBED7E-9B87-4296-8916-4BDCE8198F27}"/>
  </bookViews>
  <sheets>
    <sheet name="0_Instruction" sheetId="7" r:id="rId1"/>
    <sheet name="1_Revenue" sheetId="1" r:id="rId2"/>
    <sheet name="2_Variable_costs_items" sheetId="2" r:id="rId3"/>
    <sheet name="3_Variable_costs_labour" sheetId="6" r:id="rId4"/>
    <sheet name="4_Fixed_costs" sheetId="3" r:id="rId5"/>
    <sheet name="5_Metrics" sheetId="5" r:id="rId6"/>
    <sheet name="6_Explanation"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3" l="1"/>
  <c r="B6" i="5" s="1"/>
  <c r="D3" i="6"/>
  <c r="D4" i="6"/>
  <c r="D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E3" i="2"/>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B7" i="1"/>
  <c r="B8" i="5" s="1"/>
  <c r="G3" i="6" l="1"/>
  <c r="B4" i="5" s="1"/>
  <c r="H3" i="2"/>
  <c r="B3" i="5" s="1"/>
  <c r="B2" i="5"/>
  <c r="B5" i="5" l="1"/>
  <c r="B7" i="5" l="1"/>
  <c r="B10" i="5" s="1"/>
  <c r="C5" i="5" l="1"/>
  <c r="C10" i="5" a="1"/>
  <c r="C10" i="5" s="1"/>
  <c r="C6" i="5"/>
  <c r="C4" i="5"/>
  <c r="B9" i="5"/>
  <c r="C3" i="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<sst xmlns="http://schemas.openxmlformats.org/spreadsheetml/2006/main" count="92" uniqueCount="83">
  <si>
    <t xml:space="preserve">Total yield </t>
  </si>
  <si>
    <t>Price</t>
  </si>
  <si>
    <t>Total sold</t>
  </si>
  <si>
    <t>Nu</t>
  </si>
  <si>
    <t xml:space="preserve">I. Revenue calculation </t>
  </si>
  <si>
    <t>Items</t>
  </si>
  <si>
    <t>Unit</t>
  </si>
  <si>
    <t>Seeds</t>
  </si>
  <si>
    <t xml:space="preserve">Quantity </t>
  </si>
  <si>
    <t>Rate (Nu/Kg)</t>
  </si>
  <si>
    <t>Total amount (Nu)</t>
  </si>
  <si>
    <t>Kgs</t>
  </si>
  <si>
    <t>Nu per Kg</t>
  </si>
  <si>
    <t>Manures</t>
  </si>
  <si>
    <t>Chemical fertilizers</t>
  </si>
  <si>
    <t>Plant protection chemicals</t>
  </si>
  <si>
    <t>Irrigation pipe</t>
  </si>
  <si>
    <t>Drip irrigation sets</t>
  </si>
  <si>
    <t>Sprinklers</t>
  </si>
  <si>
    <t>Staking materials</t>
  </si>
  <si>
    <t>Ropes for staking</t>
  </si>
  <si>
    <t>Mulching plastic</t>
  </si>
  <si>
    <t>II. Variable costs: materials</t>
  </si>
  <si>
    <t>No of man days</t>
  </si>
  <si>
    <t>Rate (Nu/Day)</t>
  </si>
  <si>
    <t xml:space="preserve">Land preparation </t>
  </si>
  <si>
    <t>Seed sowing</t>
  </si>
  <si>
    <t>Transplanting</t>
  </si>
  <si>
    <t>Weeding</t>
  </si>
  <si>
    <t>Manure application</t>
  </si>
  <si>
    <t>Chemical fertilizers application</t>
  </si>
  <si>
    <t xml:space="preserve">Irrigation </t>
  </si>
  <si>
    <t>Harvesting</t>
  </si>
  <si>
    <t xml:space="preserve">Grading </t>
  </si>
  <si>
    <t xml:space="preserve">Packaging </t>
  </si>
  <si>
    <t xml:space="preserve">Powertiller </t>
  </si>
  <si>
    <t>Spraying machine</t>
  </si>
  <si>
    <t>Rent of hiring machine</t>
  </si>
  <si>
    <t xml:space="preserve">Loan interest </t>
  </si>
  <si>
    <t>Land tax</t>
  </si>
  <si>
    <t>Maitenance cost of machineries</t>
  </si>
  <si>
    <t>Fuel cost for powertiller</t>
  </si>
  <si>
    <t>Total revenue</t>
  </si>
  <si>
    <t>Variable cost (materials)</t>
  </si>
  <si>
    <t>Variable cost (labour)</t>
  </si>
  <si>
    <t>Total variable cost</t>
  </si>
  <si>
    <t>Total fixed cost</t>
  </si>
  <si>
    <t>Grand total cost</t>
  </si>
  <si>
    <t>III. Variable costs: labour</t>
  </si>
  <si>
    <t>IV. Fixed costs</t>
  </si>
  <si>
    <t>V. Metrics</t>
  </si>
  <si>
    <t>Net revenue</t>
  </si>
  <si>
    <t>Cost of production per Kg</t>
  </si>
  <si>
    <t>% share of total cost</t>
  </si>
  <si>
    <t xml:space="preserve">Fencing </t>
  </si>
  <si>
    <t>Fencing</t>
  </si>
  <si>
    <t>Green net fencing</t>
  </si>
  <si>
    <t>Crop guarding</t>
  </si>
  <si>
    <t>Total</t>
  </si>
  <si>
    <t>Return on Investment (ROI)</t>
  </si>
  <si>
    <t>Some useful information are provided below</t>
  </si>
  <si>
    <t>3. Cost of Production per Kg = Grand total cost  / Total yield</t>
  </si>
  <si>
    <t>Depreciation = (Initital cost - salvage value) / Useful life  of machine in years; Savage value means the value or cost at which it can be sold after its useful life</t>
  </si>
  <si>
    <t>Annual depreciation = (95,000 - 5,000)/10 = 9,000</t>
  </si>
  <si>
    <t xml:space="preserve">If the intitial cost of Power tiller is Nu. 95,000 and it has useful life of 10 years, and after 10 years say you can diposed of Power tiller for say Nu 5,000, then </t>
  </si>
  <si>
    <t xml:space="preserve">Daily depreciation = 9,000 / 365 days = 25 </t>
  </si>
  <si>
    <t>Suppose you own a Power tiller but used only for say 10 days to cultivate Chilli, then you can calculate depreciation cost as below:</t>
  </si>
  <si>
    <t>For 10 days, the depreciation will be 25 x 10 = 250</t>
  </si>
  <si>
    <t>Depreciation cost</t>
  </si>
  <si>
    <t>Loan amount</t>
  </si>
  <si>
    <t>Area</t>
  </si>
  <si>
    <t>This template contains 6 sheets</t>
  </si>
  <si>
    <t>This was developed in the Bhutanese context, however it can also be used by others</t>
  </si>
  <si>
    <t>Should there be any feedback, please contact Loday Phuntsho (lphuntsho434@gmail.com)</t>
  </si>
  <si>
    <t>Acre(s)</t>
  </si>
  <si>
    <t>1. Grand total cost = Total variable costs + Total fixed costs</t>
  </si>
  <si>
    <t>2. Net revenue = Total revenue - Grand total cost</t>
  </si>
  <si>
    <t xml:space="preserve">You can enter data only in the highlighted cells </t>
  </si>
  <si>
    <t>4. Return on Investment (ROI) = (Total Revenue - Grand total cost)/Grand total cost; it measures how much one earns for each unit of money one invests</t>
  </si>
  <si>
    <t>5. Depreciation: this usually applies to machineries like power tiller</t>
  </si>
  <si>
    <t>Once the data are entered, it will atutomatically calculate Cost of Production, Net Revenue and Return on Investment</t>
  </si>
  <si>
    <t>This is a simple template developed to calculate cost of production, net revenue and return on investment for crops</t>
  </si>
  <si>
    <t>Add more rows and data wherever required in the shaded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</si>
</sst>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scheme val="minor"/>
    </font>
    <font>
      <b/>
      <sz val="14"/>
      <name val="Calibri"/>
      <family val="2"/>
      <scheme val="minor"/>
    </font>
    <font>
      <b/>
      <sz val="14"/>
      <color rgb="FFFFFF00"/>
      <name val="Calibri"/>
      <family val="2"/>
      <scheme val="minor"/>
    </font>
    <font>
      <b/>
      <sz val="11"/>
      <name val="Calibri"/>
      <family val="2"/>
      <scheme val="minor"/>
    </font>
    <font>
      <sz val="14"/>
      <color theme="1"/>
      <name val="Calibri"/>
      <family val="2"/>
      <scheme val="minor"/>
    </font>
    <font>
      <sz val="12"/>
      <color theme="1"/>
      <name val="Calibri"/>
      <family val="2"/>
      <scheme val="minor"/>
    </font>
    <font>
      <i/>
      <sz val="12"/>
      <color theme="1"/>
      <name val="Calibri"/>
      <family val="2"/>
      <scheme val="minor"/>
    </font>
  </fonts>
  <fills count="11">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9" fontId="1" fillId="0" borderId="0" applyFont="0" applyFill="0" applyBorder="0" applyAlignment="0" applyProtection="0"/>
  </cellStyleXfs>
  <cellXfs count="63">
    <xf numFmtId="0" fontId="0" fillId="0" borderId="0" xfId="0"/>
    <xf numFmtId="0" fontId="0" fillId="0" borderId="1" xfId="0" applyBorder="1"/>
    <xf numFmtId="0" fontId="0" fillId="0" borderId="1" xfId="0" applyBorder="1" applyAlignment="1">
      <alignment horizontal="center"/>
    </xf>
    <xf numFmtId="0" fontId="2" fillId="0" borderId="1" xfId="0" applyFont="1" applyBorder="1"/>
    <xf numFmtId="0" fontId="4" fillId="0" borderId="1" xfId="0" applyFont="1" applyBorder="1"/>
    <xf numFmtId="0" fontId="2" fillId="3" borderId="1" xfId="0" applyFont="1" applyFill="1" applyBorder="1"/>
    <xf numFmtId="0" fontId="2" fillId="3" borderId="1" xfId="0" applyFont="1" applyFill="1" applyBorder="1" applyAlignment="1">
      <alignment horizontal="center"/>
    </xf>
    <xf numFmtId="0" fontId="0" fillId="4" borderId="1" xfId="0" applyFill="1" applyBorder="1"/>
    <xf numFmtId="0" fontId="0" fillId="5" borderId="3" xfId="0" applyFill="1" applyBorder="1"/>
    <xf numFmtId="0" fontId="0" fillId="6" borderId="1" xfId="0" applyFill="1" applyBorder="1"/>
    <xf numFmtId="0" fontId="0" fillId="6" borderId="1" xfId="0" applyFill="1" applyBorder="1" applyAlignment="1">
      <alignment horizontal="center"/>
    </xf>
    <xf numFmtId="0" fontId="0" fillId="5" borderId="1" xfId="0" applyFill="1" applyBorder="1"/>
    <xf numFmtId="0" fontId="0" fillId="5" borderId="1" xfId="0" applyFill="1" applyBorder="1" applyAlignment="1">
      <alignment horizontal="center"/>
    </xf>
    <xf numFmtId="0" fontId="0" fillId="5" borderId="1" xfId="0" applyFill="1" applyBorder="1" applyAlignment="1" applyProtection="1">
      <alignment horizontal="center"/>
      <protection locked="0"/>
    </xf>
    <xf numFmtId="0" fontId="7" fillId="7" borderId="6" xfId="0" applyFont="1" applyFill="1" applyBorder="1" applyProtection="1">
      <protection locked="0"/>
    </xf>
    <xf numFmtId="0" fontId="7" fillId="7" borderId="7" xfId="0" applyFont="1" applyFill="1" applyBorder="1" applyAlignment="1" applyProtection="1">
      <alignment horizontal="center"/>
      <protection locked="0"/>
    </xf>
    <xf numFmtId="0" fontId="7" fillId="7" borderId="8" xfId="0" applyFont="1" applyFill="1" applyBorder="1" applyAlignment="1" applyProtection="1">
      <alignment horizontal="center"/>
      <protection locked="0"/>
    </xf>
    <xf numFmtId="0" fontId="0" fillId="5" borderId="3" xfId="0" applyFill="1" applyBorder="1" applyAlignment="1" applyProtection="1">
      <alignment horizontal="center"/>
      <protection locked="0"/>
    </xf>
    <xf numFmtId="0" fontId="0" fillId="5" borderId="10" xfId="0" applyFill="1" applyBorder="1" applyAlignment="1" applyProtection="1">
      <alignment horizontal="center"/>
      <protection locked="0"/>
    </xf>
    <xf numFmtId="0" fontId="0" fillId="7" borderId="4" xfId="0" applyFill="1" applyBorder="1"/>
    <xf numFmtId="0" fontId="7" fillId="7" borderId="6" xfId="0" applyFont="1" applyFill="1" applyBorder="1"/>
    <xf numFmtId="0" fontId="7" fillId="7" borderId="7" xfId="0" applyFont="1" applyFill="1" applyBorder="1" applyAlignment="1">
      <alignment horizontal="center"/>
    </xf>
    <xf numFmtId="0" fontId="7" fillId="7" borderId="8" xfId="0" applyFont="1" applyFill="1" applyBorder="1" applyAlignment="1">
      <alignment horizontal="center"/>
    </xf>
    <xf numFmtId="0" fontId="0" fillId="5" borderId="5" xfId="0" applyFill="1" applyBorder="1" applyAlignment="1" applyProtection="1">
      <alignment horizontal="center"/>
      <protection locked="0"/>
    </xf>
    <xf numFmtId="0" fontId="0" fillId="5" borderId="4" xfId="0" applyFill="1" applyBorder="1" applyProtection="1">
      <protection locked="0"/>
    </xf>
    <xf numFmtId="0" fontId="0" fillId="5" borderId="9" xfId="0" applyFill="1" applyBorder="1" applyProtection="1">
      <protection locked="0"/>
    </xf>
    <xf numFmtId="0" fontId="0" fillId="7" borderId="1" xfId="0" applyFill="1" applyBorder="1"/>
    <xf numFmtId="0" fontId="0" fillId="5" borderId="1" xfId="0" applyFill="1" applyBorder="1" applyProtection="1">
      <protection locked="0"/>
    </xf>
    <xf numFmtId="0" fontId="2" fillId="0" borderId="0" xfId="0" applyFont="1"/>
    <xf numFmtId="0" fontId="2" fillId="0" borderId="0" xfId="0" applyFont="1" applyAlignment="1">
      <alignment horizontal="center"/>
    </xf>
    <xf numFmtId="0" fontId="0" fillId="7" borderId="9" xfId="0" applyFill="1" applyBorder="1"/>
    <xf numFmtId="0" fontId="0" fillId="7" borderId="1" xfId="0" applyFill="1" applyBorder="1" applyAlignment="1">
      <alignment horizontal="left" vertical="center"/>
    </xf>
    <xf numFmtId="0" fontId="0" fillId="0" borderId="1" xfId="0" applyBorder="1" applyAlignment="1" applyProtection="1">
      <alignment horizontal="center"/>
      <protection hidden="1"/>
    </xf>
    <xf numFmtId="0" fontId="0" fillId="7" borderId="4" xfId="0" applyFill="1" applyBorder="1" applyAlignment="1" applyProtection="1">
      <alignment horizontal="center"/>
      <protection hidden="1"/>
    </xf>
    <xf numFmtId="0" fontId="0" fillId="7" borderId="9" xfId="0" applyFill="1" applyBorder="1" applyAlignment="1" applyProtection="1">
      <alignment horizontal="center"/>
      <protection hidden="1"/>
    </xf>
    <xf numFmtId="0" fontId="2" fillId="7" borderId="1" xfId="0" applyFont="1" applyFill="1" applyBorder="1" applyAlignment="1" applyProtection="1">
      <alignment horizontal="center"/>
      <protection hidden="1"/>
    </xf>
    <xf numFmtId="0" fontId="2" fillId="0" borderId="1" xfId="0" applyFont="1" applyBorder="1" applyAlignment="1" applyProtection="1">
      <alignment horizontal="center"/>
      <protection hidden="1"/>
    </xf>
    <xf numFmtId="0" fontId="0" fillId="7" borderId="5" xfId="0" applyFill="1" applyBorder="1" applyAlignment="1" applyProtection="1">
      <alignment horizontal="center"/>
      <protection hidden="1"/>
    </xf>
    <xf numFmtId="9" fontId="0" fillId="0" borderId="1" xfId="1" applyFont="1" applyBorder="1" applyAlignment="1" applyProtection="1">
      <alignment horizontal="center"/>
      <protection hidden="1"/>
    </xf>
    <xf numFmtId="9" fontId="0" fillId="4" borderId="1" xfId="1" applyFont="1" applyFill="1" applyBorder="1" applyAlignment="1" applyProtection="1">
      <alignment horizontal="center"/>
      <protection hidden="1"/>
    </xf>
    <xf numFmtId="9" fontId="0" fillId="5" borderId="3" xfId="1" applyFont="1" applyFill="1" applyBorder="1" applyAlignment="1" applyProtection="1">
      <alignment horizontal="center"/>
      <protection hidden="1"/>
    </xf>
    <xf numFmtId="0" fontId="2" fillId="3" borderId="1" xfId="0" applyFont="1" applyFill="1" applyBorder="1" applyAlignment="1" applyProtection="1">
      <alignment horizontal="center"/>
      <protection hidden="1"/>
    </xf>
    <xf numFmtId="0" fontId="0" fillId="4" borderId="1" xfId="0" applyFill="1" applyBorder="1" applyAlignment="1" applyProtection="1">
      <alignment horizontal="center"/>
      <protection hidden="1"/>
    </xf>
    <xf numFmtId="0" fontId="0" fillId="5" borderId="3" xfId="0" applyFill="1" applyBorder="1" applyAlignment="1" applyProtection="1">
      <alignment horizontal="center"/>
      <protection hidden="1"/>
    </xf>
    <xf numFmtId="0" fontId="0" fillId="6" borderId="1" xfId="0" applyFill="1" applyBorder="1" applyAlignment="1" applyProtection="1">
      <alignment horizontal="center"/>
      <protection hidden="1"/>
    </xf>
    <xf numFmtId="0" fontId="0" fillId="5" borderId="1" xfId="0" applyFill="1" applyBorder="1" applyAlignment="1" applyProtection="1">
      <alignment horizontal="center"/>
      <protection hidden="1"/>
    </xf>
    <xf numFmtId="0" fontId="9" fillId="0" borderId="0" xfId="0" applyFont="1"/>
    <xf numFmtId="0" fontId="8" fillId="7" borderId="0" xfId="0" applyFont="1" applyFill="1"/>
    <xf numFmtId="0" fontId="9" fillId="8" borderId="0" xfId="0" applyFont="1" applyFill="1"/>
    <xf numFmtId="0" fontId="10" fillId="9" borderId="0" xfId="0" applyFont="1" applyFill="1"/>
    <xf numFmtId="0" fontId="10" fillId="0" borderId="0" xfId="0" applyFont="1"/>
    <xf numFmtId="0" fontId="9" fillId="9" borderId="0" xfId="0" applyFont="1" applyFill="1"/>
    <xf numFmtId="0" fontId="10" fillId="7" borderId="0" xfId="0" applyFont="1" applyFill="1"/>
    <xf numFmtId="2" fontId="0" fillId="0" borderId="1" xfId="1" applyNumberFormat="1" applyFont="1" applyBorder="1" applyAlignment="1" applyProtection="1">
      <alignment horizontal="center"/>
      <protection hidden="1"/>
    </xf>
    <xf numFmtId="0" fontId="9" fillId="10" borderId="0" xfId="0" applyFont="1" applyFill="1"/>
    <xf numFmtId="0" fontId="8" fillId="10" borderId="0" xfId="0" applyFont="1" applyFill="1"/>
    <xf numFmtId="0" fontId="0" fillId="10" borderId="0" xfId="0" applyFill="1"/>
    <xf numFmtId="0" fontId="9" fillId="10" borderId="0" xfId="0" applyFont="1" applyFill="1" applyAlignment="1">
      <alignment horizontal="left"/>
    </xf>
    <xf numFmtId="0" fontId="8" fillId="10" borderId="0" xfId="0" applyFont="1" applyFill="1" applyAlignment="1">
      <alignment horizontal="left"/>
    </xf>
    <xf numFmtId="0" fontId="3" fillId="2" borderId="0" xfId="0" applyFont="1" applyFill="1" applyAlignment="1">
      <alignment horizontal="center" vertical="center"/>
    </xf>
    <xf numFmtId="0" fontId="3" fillId="2" borderId="2" xfId="0" applyFont="1" applyFill="1" applyBorder="1" applyAlignment="1">
      <alignment horizontal="center" vertical="center"/>
    </xf>
    <xf numFmtId="0" fontId="5" fillId="2" borderId="0" xfId="0" applyFont="1" applyFill="1" applyAlignment="1">
      <alignment horizontal="center"/>
    </xf>
    <xf numFmtId="0" fontId="6" fillId="2" borderId="0" xfId="0" applyFont="1" applyFill="1" applyAlignment="1">
      <alignment horizontal="center"/>
    </xf>
  </cellXfs>
  <cellStyles count="2">
    <cellStyle name="Normal" xfId="0" builtinId="0"/>
    <cellStyle name="Percent" xfId="1" builtinId="5"/>
  </cellStyles>
  <dxfs count="30">
    <dxf>
      <fill>
        <patternFill>
          <bgColor rgb="FF92D05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dxf>
    <dxf>
      <border outline="0">
        <bottom style="thin">
          <color indexed="64"/>
        </bottom>
      </border>
    </dxf>
    <dxf>
      <font>
        <strike val="0"/>
        <outline val="0"/>
        <shadow val="0"/>
        <u val="none"/>
        <vertAlign val="baseline"/>
        <sz val="11"/>
        <color auto="1"/>
        <name val="Calibri"/>
        <family val="2"/>
        <scheme val="minor"/>
      </font>
      <fill>
        <patternFill patternType="solid">
          <fgColor indexed="64"/>
          <bgColor theme="0"/>
        </patternFill>
      </fill>
    </dxf>
    <dxf>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indexed="64"/>
        </left>
        <right/>
        <top style="thin">
          <color indexed="64"/>
        </top>
        <bottom style="thin">
          <color indexed="64"/>
        </bottom>
      </border>
      <protection locked="1" hidden="1"/>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dxf>
    <dxf>
      <numFmt numFmtId="0" formatCode="General"/>
      <fill>
        <patternFill patternType="solid">
          <fgColor indexed="64"/>
          <bgColor theme="0"/>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1"/>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protection locked="0" hidden="0"/>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ill>
        <patternFill patternType="solid">
          <fgColor indexed="64"/>
          <bgColor theme="0"/>
        </patternFill>
      </fill>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center" vertical="bottom"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B5B1B6-5A18-4491-9A1A-A32E184FD08F}" name="Table1" displayName="Table1" ref="A2:E45" totalsRowShown="0" headerRowDxfId="29" dataDxfId="27" headerRowBorderDxfId="28" tableBorderDxfId="26" totalsRowBorderDxfId="25">
  <tableColumns count="5">
    <tableColumn id="1" xr3:uid="{321DC3D7-9325-4E81-915C-828DD551D08B}" name="Items" dataDxfId="24"/>
    <tableColumn id="2" xr3:uid="{22FC6C79-EA33-48BA-B852-36CD7C552A25}" name="Quantity " dataDxfId="23"/>
    <tableColumn id="3" xr3:uid="{616E4C6F-B92A-4E83-8FA9-2BA2A5350478}" name="Unit" dataDxfId="22"/>
    <tableColumn id="4" xr3:uid="{FEB006DA-7D0F-4D4A-9EFF-8F01A3ECE09A}" name="Rate (Nu/Kg)" dataDxfId="21"/>
    <tableColumn id="5" xr3:uid="{1ED10E4C-026F-44A3-826F-02933112EBF1}" name="Total amount (Nu)" dataDxfId="20">
      <calculatedColumnFormula>IF(OR(Table1[[#This Row],[Quantity ]]="", Table1[[#This Row],[Rate (Nu/Kg)]]=""),"",Table1[[#This Row],[Quantity ]]*D3)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3264F0F-F2D5-4D41-80E0-D34847C084BC}" name="Table2" displayName="Table2" ref="A2:D41" totalsRowShown="0" headerRowDxfId="19" dataDxfId="17" headerRowBorderDxfId="18" tableBorderDxfId="16" totalsRowBorderDxfId="15">
  <tableColumns count="4">
    <tableColumn id="1" xr3:uid="{47653304-7A8E-44E8-811D-AE9069C64B6F}" name="Items" dataDxfId="14"/>
    <tableColumn id="2" xr3:uid="{E9166BFE-B51B-4A57-9DDD-C5864CDAC817}" name="No of man days" dataDxfId="13"/>
    <tableColumn id="3" xr3:uid="{188ACA64-B80F-4ABA-AF71-83AA071C43AE}" name="Rate (Nu/Day)" dataDxfId="12"/>
    <tableColumn id="4" xr3:uid="{352299CE-66ED-40E3-AB56-6FF04187C376}" name="Total amount (Nu)" dataDxfId="11">
      <calculatedColumnFormula>IF(OR(Table2[[#This Row],[No of man days]]="",Table2[[#This Row],[Rate (Nu/Day)]]=""),"",B3*C3)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761A137-E7B1-4B16-B515-65ED9F99058A}" name="Table3" displayName="Table3" ref="A2:B13" totalsRowShown="0" headerRowDxfId="10" dataDxfId="8" headerRowBorderDxfId="9" tableBorderDxfId="7" totalsRowBorderDxfId="6">
  <tableColumns count="2">
    <tableColumn id="1" xr3:uid="{13AC2411-3389-41DB-B51D-181CC4A6045C}" name="Items" dataDxfId="5"/>
    <tableColumn id="2" xr3:uid="{77F7011C-CD02-4B97-A482-CAFE8949101E}" name="Total amount (Nu)" dataDxfId="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0F6CF-BC99-4FF0-A3F1-26E46FE6B127}">
  <dimension ref="A1:T13"/>
  <sheetViews>
    <sheetView tabSelected="1" workbookViewId="0">
      <selection activeCell="D16" sqref="D16"/>
    </sheetView>
  </sheetViews>
  <sheetFormatPr baseColWidth="10" defaultColWidth="8.83203125" defaultRowHeight="15" x14ac:dyDescent="0.2"/>
  <sheetData>
    <row r="1" spans="1:20" ht="19" x14ac:dyDescent="0.25">
      <c r="A1" s="54" t="s">
        <v>81</v>
      </c>
      <c r="B1" s="54"/>
      <c r="C1" s="55"/>
      <c r="D1" s="55"/>
      <c r="E1" s="55"/>
      <c r="F1" s="55"/>
      <c r="G1" s="55"/>
      <c r="H1" s="55"/>
      <c r="I1" s="55"/>
      <c r="J1" s="55"/>
      <c r="K1" s="55"/>
      <c r="L1" s="55"/>
      <c r="M1" s="55"/>
      <c r="N1" s="55"/>
      <c r="O1" s="55"/>
      <c r="P1" s="56"/>
      <c r="Q1" s="55"/>
      <c r="R1" s="47"/>
      <c r="S1" s="47"/>
      <c r="T1" s="47"/>
    </row>
    <row r="2" spans="1:20" ht="16" x14ac:dyDescent="0.2">
      <c r="A2" s="54"/>
      <c r="B2" s="54"/>
      <c r="C2" s="56"/>
      <c r="D2" s="56"/>
      <c r="E2" s="56"/>
      <c r="F2" s="56"/>
      <c r="G2" s="56"/>
      <c r="H2" s="56"/>
      <c r="I2" s="56"/>
      <c r="J2" s="56"/>
      <c r="K2" s="56"/>
      <c r="L2" s="56"/>
      <c r="M2" s="56"/>
      <c r="N2" s="56"/>
      <c r="O2" s="56"/>
      <c r="P2" s="56"/>
      <c r="Q2" s="56"/>
    </row>
    <row r="3" spans="1:20" ht="19" x14ac:dyDescent="0.25">
      <c r="A3" s="54" t="s">
        <v>71</v>
      </c>
      <c r="B3" s="54"/>
      <c r="C3" s="55"/>
      <c r="D3" s="55"/>
      <c r="E3" s="56"/>
      <c r="F3" s="56"/>
      <c r="G3" s="56"/>
      <c r="H3" s="56"/>
      <c r="I3" s="56"/>
      <c r="J3" s="56"/>
      <c r="K3" s="56"/>
      <c r="L3" s="56"/>
      <c r="M3" s="56"/>
      <c r="N3" s="56"/>
      <c r="O3" s="56"/>
      <c r="P3" s="56"/>
      <c r="Q3" s="56"/>
    </row>
    <row r="4" spans="1:20" ht="16" x14ac:dyDescent="0.2">
      <c r="A4" s="54"/>
      <c r="B4" s="54"/>
      <c r="C4" s="56"/>
      <c r="D4" s="56"/>
      <c r="E4" s="56"/>
      <c r="F4" s="56"/>
      <c r="G4" s="56"/>
      <c r="H4" s="56"/>
      <c r="I4" s="56"/>
      <c r="J4" s="56"/>
      <c r="K4" s="56"/>
      <c r="L4" s="56"/>
      <c r="M4" s="56"/>
      <c r="N4" s="56"/>
      <c r="O4" s="56"/>
      <c r="P4" s="56"/>
      <c r="Q4" s="56"/>
    </row>
    <row r="5" spans="1:20" ht="19" x14ac:dyDescent="0.25">
      <c r="A5" s="54" t="s">
        <v>77</v>
      </c>
      <c r="B5" s="54"/>
      <c r="C5" s="55"/>
      <c r="D5" s="55"/>
      <c r="E5" s="55"/>
      <c r="F5" s="55"/>
      <c r="G5" s="55"/>
      <c r="H5" s="56"/>
      <c r="I5" s="56"/>
      <c r="J5" s="56"/>
      <c r="K5" s="56"/>
      <c r="L5" s="56"/>
      <c r="M5" s="56"/>
      <c r="N5" s="56"/>
      <c r="O5" s="56"/>
      <c r="P5" s="56"/>
      <c r="Q5" s="56"/>
    </row>
    <row r="6" spans="1:20" ht="16" x14ac:dyDescent="0.2">
      <c r="A6" s="54"/>
      <c r="B6" s="54"/>
      <c r="C6" s="56"/>
      <c r="D6" s="56"/>
      <c r="E6" s="56"/>
      <c r="F6" s="56"/>
      <c r="G6" s="56"/>
      <c r="H6" s="56"/>
      <c r="I6" s="56"/>
      <c r="J6" s="56"/>
      <c r="K6" s="56"/>
      <c r="L6" s="56"/>
      <c r="M6" s="56"/>
      <c r="N6" s="56"/>
      <c r="O6" s="56"/>
      <c r="P6" s="56"/>
      <c r="Q6" s="56"/>
    </row>
    <row r="7" spans="1:20" ht="16" x14ac:dyDescent="0.2">
      <c r="A7" s="54" t="s">
        <v>82</v>
      </c>
      <c r="B7" s="54"/>
      <c r="C7" s="56"/>
      <c r="D7" s="56"/>
      <c r="E7" s="56"/>
      <c r="F7" s="56"/>
      <c r="G7" s="56"/>
      <c r="H7" s="56"/>
      <c r="I7" s="56"/>
      <c r="J7" s="56"/>
      <c r="K7" s="56"/>
      <c r="L7" s="56"/>
      <c r="M7" s="56"/>
      <c r="N7" s="56"/>
      <c r="O7" s="56"/>
      <c r="P7" s="56"/>
      <c r="Q7" s="56"/>
    </row>
    <row r="8" spans="1:20" ht="16" x14ac:dyDescent="0.2">
      <c r="A8" s="54"/>
      <c r="B8" s="54"/>
      <c r="C8" s="56"/>
      <c r="D8" s="56"/>
      <c r="E8" s="56"/>
      <c r="F8" s="56"/>
      <c r="G8" s="56"/>
      <c r="H8" s="56"/>
      <c r="I8" s="56"/>
      <c r="J8" s="56"/>
      <c r="K8" s="56"/>
      <c r="L8" s="56"/>
      <c r="M8" s="56"/>
      <c r="N8" s="56"/>
      <c r="O8" s="56"/>
      <c r="P8" s="56"/>
      <c r="Q8" s="56"/>
    </row>
    <row r="9" spans="1:20" ht="19" x14ac:dyDescent="0.25">
      <c r="A9" s="54" t="s">
        <v>80</v>
      </c>
      <c r="B9" s="54"/>
      <c r="C9" s="55"/>
      <c r="D9" s="55"/>
      <c r="E9" s="55"/>
      <c r="F9" s="55"/>
      <c r="G9" s="55"/>
      <c r="H9" s="55"/>
      <c r="I9" s="55"/>
      <c r="J9" s="55"/>
      <c r="K9" s="55"/>
      <c r="L9" s="55"/>
      <c r="M9" s="55"/>
      <c r="N9" s="55"/>
      <c r="O9" s="55"/>
      <c r="P9" s="55"/>
      <c r="Q9" s="55"/>
      <c r="R9" s="47"/>
      <c r="S9" s="47"/>
    </row>
    <row r="10" spans="1:20" ht="16" x14ac:dyDescent="0.2">
      <c r="A10" s="54"/>
      <c r="B10" s="54"/>
      <c r="C10" s="56"/>
      <c r="D10" s="56"/>
      <c r="E10" s="56"/>
      <c r="F10" s="56"/>
      <c r="G10" s="56"/>
      <c r="H10" s="56"/>
      <c r="I10" s="56"/>
      <c r="J10" s="56"/>
      <c r="K10" s="56"/>
      <c r="L10" s="56"/>
      <c r="M10" s="56"/>
      <c r="N10" s="56"/>
      <c r="O10" s="56"/>
      <c r="P10" s="56"/>
      <c r="Q10" s="56"/>
    </row>
    <row r="11" spans="1:20" ht="19" x14ac:dyDescent="0.25">
      <c r="A11" s="57" t="s">
        <v>72</v>
      </c>
      <c r="B11" s="57"/>
      <c r="C11" s="58"/>
      <c r="D11" s="58"/>
      <c r="E11" s="58"/>
      <c r="F11" s="58"/>
      <c r="G11" s="58"/>
      <c r="H11" s="58"/>
      <c r="I11" s="58"/>
      <c r="J11" s="58"/>
      <c r="K11" s="56"/>
      <c r="L11" s="56"/>
      <c r="M11" s="56"/>
      <c r="N11" s="56"/>
      <c r="O11" s="56"/>
      <c r="P11" s="56"/>
      <c r="Q11" s="56"/>
    </row>
    <row r="12" spans="1:20" ht="16" x14ac:dyDescent="0.2">
      <c r="A12" s="54"/>
      <c r="B12" s="54"/>
      <c r="C12" s="56"/>
      <c r="D12" s="56"/>
      <c r="E12" s="56"/>
      <c r="F12" s="56"/>
      <c r="G12" s="56"/>
      <c r="H12" s="56"/>
      <c r="I12" s="56"/>
      <c r="J12" s="56"/>
      <c r="K12" s="56"/>
      <c r="L12" s="56"/>
      <c r="M12" s="56"/>
      <c r="N12" s="56"/>
      <c r="O12" s="56"/>
      <c r="P12" s="56"/>
      <c r="Q12" s="56"/>
    </row>
    <row r="13" spans="1:20" ht="19" x14ac:dyDescent="0.25">
      <c r="A13" s="54" t="s">
        <v>73</v>
      </c>
      <c r="B13" s="54"/>
      <c r="C13" s="55"/>
      <c r="D13" s="55"/>
      <c r="E13" s="55"/>
      <c r="F13" s="55"/>
      <c r="G13" s="55"/>
      <c r="H13" s="55"/>
      <c r="I13" s="55"/>
      <c r="J13" s="55"/>
      <c r="K13" s="55"/>
      <c r="L13" s="56"/>
      <c r="M13" s="56"/>
      <c r="N13" s="56"/>
      <c r="O13" s="56"/>
      <c r="P13" s="56"/>
      <c r="Q13" s="56"/>
    </row>
  </sheetData>
  <sheetProtection algorithmName="SHA-512" hashValue="AYAzhFd+2PqWQKn8CPQuArtSSfuJpvP421ucyIaK2Y7SGQMpEzQxIdwcHCx2PnbV4rGVD+c4zR95cujoTIDG3A==" saltValue="/4bfoJkvV41Zchu3d4mHV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39CC0-5F77-43D8-A08D-E7FEC6AA8B09}">
  <dimension ref="A1:C7"/>
  <sheetViews>
    <sheetView zoomScaleNormal="100" workbookViewId="0">
      <selection activeCell="H8" sqref="H8"/>
    </sheetView>
  </sheetViews>
  <sheetFormatPr baseColWidth="10" defaultColWidth="8.83203125" defaultRowHeight="15" x14ac:dyDescent="0.2"/>
  <cols>
    <col min="1" max="1" width="14.5" bestFit="1" customWidth="1"/>
    <col min="3" max="3" width="9.5" bestFit="1" customWidth="1"/>
  </cols>
  <sheetData>
    <row r="1" spans="1:3" x14ac:dyDescent="0.2">
      <c r="A1" s="59" t="s">
        <v>4</v>
      </c>
      <c r="B1" s="59"/>
      <c r="C1" s="59"/>
    </row>
    <row r="2" spans="1:3" x14ac:dyDescent="0.2">
      <c r="A2" s="60"/>
      <c r="B2" s="60"/>
      <c r="C2" s="60"/>
    </row>
    <row r="3" spans="1:3" x14ac:dyDescent="0.2">
      <c r="A3" s="31" t="s">
        <v>70</v>
      </c>
      <c r="B3" s="13"/>
      <c r="C3" s="31" t="s">
        <v>74</v>
      </c>
    </row>
    <row r="4" spans="1:3" x14ac:dyDescent="0.2">
      <c r="A4" s="1" t="s">
        <v>0</v>
      </c>
      <c r="B4" s="13"/>
      <c r="C4" s="1" t="s">
        <v>11</v>
      </c>
    </row>
    <row r="5" spans="1:3" x14ac:dyDescent="0.2">
      <c r="A5" s="1" t="s">
        <v>2</v>
      </c>
      <c r="B5" s="13"/>
      <c r="C5" s="1" t="s">
        <v>11</v>
      </c>
    </row>
    <row r="6" spans="1:3" x14ac:dyDescent="0.2">
      <c r="A6" s="1" t="s">
        <v>1</v>
      </c>
      <c r="B6" s="13"/>
      <c r="C6" s="1" t="s">
        <v>12</v>
      </c>
    </row>
    <row r="7" spans="1:3" x14ac:dyDescent="0.2">
      <c r="A7" s="1" t="s">
        <v>42</v>
      </c>
      <c r="B7" s="32">
        <f>B5*B6</f>
        <v>0</v>
      </c>
      <c r="C7" s="1" t="s">
        <v>3</v>
      </c>
    </row>
  </sheetData>
  <sheetProtection algorithmName="SHA-512" hashValue="wiVH3bpXhx9W/dt2MugW6fP2kTdoBPEyUIc2RECRl2AFt6TNm2mHzpsn1K9NIOOfsplH93XxQem1k8vrVJpRKQ==" saltValue="v9si7RYa//Fx39b+ZCH8lA==" spinCount="100000" sheet="1" objects="1" scenarios="1"/>
  <mergeCells count="1">
    <mergeCell ref="A1:C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997C9-DB19-42B1-9471-87E379B9F9FA}">
  <dimension ref="A1:H45"/>
  <sheetViews>
    <sheetView zoomScaleNormal="100" workbookViewId="0">
      <selection activeCell="I10" sqref="I10"/>
    </sheetView>
  </sheetViews>
  <sheetFormatPr baseColWidth="10" defaultColWidth="8.83203125" defaultRowHeight="15" x14ac:dyDescent="0.2"/>
  <cols>
    <col min="1" max="1" width="24.83203125" bestFit="1" customWidth="1"/>
    <col min="2" max="2" width="11.33203125" customWidth="1"/>
    <col min="4" max="4" width="14.5" customWidth="1"/>
    <col min="5" max="5" width="19.33203125" customWidth="1"/>
  </cols>
  <sheetData>
    <row r="1" spans="1:8" ht="19" x14ac:dyDescent="0.2">
      <c r="A1" s="59" t="s">
        <v>22</v>
      </c>
      <c r="B1" s="59"/>
      <c r="C1" s="59"/>
      <c r="D1" s="59"/>
      <c r="E1" s="59"/>
    </row>
    <row r="2" spans="1:8" x14ac:dyDescent="0.2">
      <c r="A2" s="14" t="s">
        <v>5</v>
      </c>
      <c r="B2" s="15" t="s">
        <v>8</v>
      </c>
      <c r="C2" s="15" t="s">
        <v>6</v>
      </c>
      <c r="D2" s="15" t="s">
        <v>9</v>
      </c>
      <c r="E2" s="16" t="s">
        <v>10</v>
      </c>
    </row>
    <row r="3" spans="1:8" x14ac:dyDescent="0.2">
      <c r="A3" s="19" t="s">
        <v>7</v>
      </c>
      <c r="B3" s="13"/>
      <c r="C3" s="13"/>
      <c r="D3" s="13"/>
      <c r="E3" s="33" t="str">
        <f>IF(OR(Table1[[#This Row],[Quantity ]]="", Table1[[#This Row],[Rate (Nu/Kg)]]=""),"",Table1[[#This Row],[Quantity ]]*D3)</f>
        <v/>
      </c>
      <c r="G3" s="3" t="s">
        <v>58</v>
      </c>
      <c r="H3" s="35">
        <f>SUM(Table1[Total amount (Nu)])</f>
        <v>0</v>
      </c>
    </row>
    <row r="4" spans="1:8" x14ac:dyDescent="0.2">
      <c r="A4" s="19" t="s">
        <v>13</v>
      </c>
      <c r="B4" s="13"/>
      <c r="C4" s="13"/>
      <c r="D4" s="13"/>
      <c r="E4" s="33" t="str">
        <f>IF(OR(Table1[[#This Row],[Quantity ]]="", Table1[[#This Row],[Rate (Nu/Kg)]]=""),"",Table1[[#This Row],[Quantity ]]*D4)</f>
        <v/>
      </c>
    </row>
    <row r="5" spans="1:8" x14ac:dyDescent="0.2">
      <c r="A5" s="19" t="s">
        <v>14</v>
      </c>
      <c r="B5" s="13"/>
      <c r="C5" s="13"/>
      <c r="D5" s="13"/>
      <c r="E5" s="33" t="str">
        <f>IF(OR(Table1[[#This Row],[Quantity ]]="", Table1[[#This Row],[Rate (Nu/Kg)]]=""),"",Table1[[#This Row],[Quantity ]]*D5)</f>
        <v/>
      </c>
    </row>
    <row r="6" spans="1:8" x14ac:dyDescent="0.2">
      <c r="A6" s="19" t="s">
        <v>15</v>
      </c>
      <c r="B6" s="13"/>
      <c r="C6" s="13"/>
      <c r="D6" s="13"/>
      <c r="E6" s="33" t="str">
        <f>IF(OR(Table1[[#This Row],[Quantity ]]="", Table1[[#This Row],[Rate (Nu/Kg)]]=""),"",Table1[[#This Row],[Quantity ]]*D6)</f>
        <v/>
      </c>
    </row>
    <row r="7" spans="1:8" x14ac:dyDescent="0.2">
      <c r="A7" s="19" t="s">
        <v>16</v>
      </c>
      <c r="B7" s="13"/>
      <c r="C7" s="13"/>
      <c r="D7" s="13"/>
      <c r="E7" s="33" t="str">
        <f>IF(OR(Table1[[#This Row],[Quantity ]]="", Table1[[#This Row],[Rate (Nu/Kg)]]=""),"",Table1[[#This Row],[Quantity ]]*D7)</f>
        <v/>
      </c>
    </row>
    <row r="8" spans="1:8" x14ac:dyDescent="0.2">
      <c r="A8" s="19" t="s">
        <v>17</v>
      </c>
      <c r="B8" s="13"/>
      <c r="C8" s="13"/>
      <c r="D8" s="13"/>
      <c r="E8" s="33" t="str">
        <f>IF(OR(Table1[[#This Row],[Quantity ]]="", Table1[[#This Row],[Rate (Nu/Kg)]]=""),"",Table1[[#This Row],[Quantity ]]*D8)</f>
        <v/>
      </c>
    </row>
    <row r="9" spans="1:8" x14ac:dyDescent="0.2">
      <c r="A9" s="19" t="s">
        <v>18</v>
      </c>
      <c r="B9" s="13"/>
      <c r="C9" s="13"/>
      <c r="D9" s="13"/>
      <c r="E9" s="33" t="str">
        <f>IF(OR(Table1[[#This Row],[Quantity ]]="", Table1[[#This Row],[Rate (Nu/Kg)]]=""),"",Table1[[#This Row],[Quantity ]]*D9)</f>
        <v/>
      </c>
    </row>
    <row r="10" spans="1:8" x14ac:dyDescent="0.2">
      <c r="A10" s="19" t="s">
        <v>19</v>
      </c>
      <c r="B10" s="13"/>
      <c r="C10" s="13"/>
      <c r="D10" s="13"/>
      <c r="E10" s="33" t="str">
        <f>IF(OR(Table1[[#This Row],[Quantity ]]="", Table1[[#This Row],[Rate (Nu/Kg)]]=""),"",Table1[[#This Row],[Quantity ]]*D10)</f>
        <v/>
      </c>
    </row>
    <row r="11" spans="1:8" x14ac:dyDescent="0.2">
      <c r="A11" s="19" t="s">
        <v>20</v>
      </c>
      <c r="B11" s="13"/>
      <c r="C11" s="13"/>
      <c r="D11" s="13"/>
      <c r="E11" s="33" t="str">
        <f>IF(OR(Table1[[#This Row],[Quantity ]]="", Table1[[#This Row],[Rate (Nu/Kg)]]=""),"",Table1[[#This Row],[Quantity ]]*D11)</f>
        <v/>
      </c>
    </row>
    <row r="12" spans="1:8" x14ac:dyDescent="0.2">
      <c r="A12" s="19" t="s">
        <v>21</v>
      </c>
      <c r="B12" s="13"/>
      <c r="C12" s="13"/>
      <c r="D12" s="13"/>
      <c r="E12" s="33" t="str">
        <f>IF(OR(Table1[[#This Row],[Quantity ]]="", Table1[[#This Row],[Rate (Nu/Kg)]]=""),"",Table1[[#This Row],[Quantity ]]*D12)</f>
        <v/>
      </c>
    </row>
    <row r="13" spans="1:8" x14ac:dyDescent="0.2">
      <c r="A13" s="30" t="s">
        <v>56</v>
      </c>
      <c r="B13" s="17"/>
      <c r="C13" s="17"/>
      <c r="D13" s="17"/>
      <c r="E13" s="33" t="str">
        <f>IF(OR(Table1[[#This Row],[Quantity ]]="", Table1[[#This Row],[Rate (Nu/Kg)]]=""),"",Table1[[#This Row],[Quantity ]]*D13)</f>
        <v/>
      </c>
    </row>
    <row r="14" spans="1:8" x14ac:dyDescent="0.2">
      <c r="A14" s="30" t="s">
        <v>20</v>
      </c>
      <c r="B14" s="17"/>
      <c r="C14" s="17"/>
      <c r="D14" s="13"/>
      <c r="E14" s="33" t="str">
        <f>IF(OR(Table1[[#This Row],[Quantity ]]="", Table1[[#This Row],[Rate (Nu/Kg)]]=""),"",Table1[[#This Row],[Quantity ]]*D14)</f>
        <v/>
      </c>
    </row>
    <row r="15" spans="1:8" x14ac:dyDescent="0.2">
      <c r="A15" s="24"/>
      <c r="B15" s="13"/>
      <c r="C15" s="13"/>
      <c r="D15" s="13"/>
      <c r="E15" s="33" t="str">
        <f>IF(OR(Table1[[#This Row],[Quantity ]]="", Table1[[#This Row],[Rate (Nu/Kg)]]=""),"",Table1[[#This Row],[Quantity ]]*D15)</f>
        <v/>
      </c>
    </row>
    <row r="16" spans="1:8" x14ac:dyDescent="0.2">
      <c r="A16" s="24"/>
      <c r="B16" s="13"/>
      <c r="C16" s="13"/>
      <c r="D16" s="13"/>
      <c r="E16" s="33" t="str">
        <f>IF(OR(Table1[[#This Row],[Quantity ]]="", Table1[[#This Row],[Rate (Nu/Kg)]]=""),"",Table1[[#This Row],[Quantity ]]*D16)</f>
        <v/>
      </c>
    </row>
    <row r="17" spans="1:5" x14ac:dyDescent="0.2">
      <c r="A17" s="24"/>
      <c r="B17" s="13"/>
      <c r="C17" s="13"/>
      <c r="D17" s="13"/>
      <c r="E17" s="33" t="str">
        <f>IF(OR(Table1[[#This Row],[Quantity ]]="", Table1[[#This Row],[Rate (Nu/Kg)]]=""),"",Table1[[#This Row],[Quantity ]]*D17)</f>
        <v/>
      </c>
    </row>
    <row r="18" spans="1:5" x14ac:dyDescent="0.2">
      <c r="A18" s="24"/>
      <c r="B18" s="13"/>
      <c r="C18" s="13"/>
      <c r="D18" s="13"/>
      <c r="E18" s="33" t="str">
        <f>IF(OR(Table1[[#This Row],[Quantity ]]="", Table1[[#This Row],[Rate (Nu/Kg)]]=""),"",Table1[[#This Row],[Quantity ]]*D18)</f>
        <v/>
      </c>
    </row>
    <row r="19" spans="1:5" x14ac:dyDescent="0.2">
      <c r="A19" s="24"/>
      <c r="B19" s="13"/>
      <c r="C19" s="13"/>
      <c r="D19" s="13"/>
      <c r="E19" s="33" t="str">
        <f>IF(OR(Table1[[#This Row],[Quantity ]]="", Table1[[#This Row],[Rate (Nu/Kg)]]=""),"",Table1[[#This Row],[Quantity ]]*D19)</f>
        <v/>
      </c>
    </row>
    <row r="20" spans="1:5" x14ac:dyDescent="0.2">
      <c r="A20" s="24"/>
      <c r="B20" s="13"/>
      <c r="C20" s="13"/>
      <c r="D20" s="13"/>
      <c r="E20" s="33" t="str">
        <f>IF(OR(Table1[[#This Row],[Quantity ]]="", Table1[[#This Row],[Rate (Nu/Kg)]]=""),"",Table1[[#This Row],[Quantity ]]*D20)</f>
        <v/>
      </c>
    </row>
    <row r="21" spans="1:5" x14ac:dyDescent="0.2">
      <c r="A21" s="24"/>
      <c r="B21" s="13"/>
      <c r="C21" s="13"/>
      <c r="D21" s="13"/>
      <c r="E21" s="33" t="str">
        <f>IF(OR(Table1[[#This Row],[Quantity ]]="", Table1[[#This Row],[Rate (Nu/Kg)]]=""),"",Table1[[#This Row],[Quantity ]]*D21)</f>
        <v/>
      </c>
    </row>
    <row r="22" spans="1:5" x14ac:dyDescent="0.2">
      <c r="A22" s="24"/>
      <c r="B22" s="13"/>
      <c r="C22" s="13"/>
      <c r="D22" s="13"/>
      <c r="E22" s="33" t="str">
        <f>IF(OR(Table1[[#This Row],[Quantity ]]="", Table1[[#This Row],[Rate (Nu/Kg)]]=""),"",Table1[[#This Row],[Quantity ]]*D22)</f>
        <v/>
      </c>
    </row>
    <row r="23" spans="1:5" x14ac:dyDescent="0.2">
      <c r="A23" s="24"/>
      <c r="B23" s="13"/>
      <c r="C23" s="13"/>
      <c r="D23" s="13"/>
      <c r="E23" s="33" t="str">
        <f>IF(OR(Table1[[#This Row],[Quantity ]]="", Table1[[#This Row],[Rate (Nu/Kg)]]=""),"",Table1[[#This Row],[Quantity ]]*D23)</f>
        <v/>
      </c>
    </row>
    <row r="24" spans="1:5" x14ac:dyDescent="0.2">
      <c r="A24" s="24"/>
      <c r="B24" s="13"/>
      <c r="C24" s="13"/>
      <c r="D24" s="13"/>
      <c r="E24" s="33" t="str">
        <f>IF(OR(Table1[[#This Row],[Quantity ]]="", Table1[[#This Row],[Rate (Nu/Kg)]]=""),"",Table1[[#This Row],[Quantity ]]*D24)</f>
        <v/>
      </c>
    </row>
    <row r="25" spans="1:5" x14ac:dyDescent="0.2">
      <c r="A25" s="24"/>
      <c r="B25" s="13"/>
      <c r="C25" s="13"/>
      <c r="D25" s="13"/>
      <c r="E25" s="33" t="str">
        <f>IF(OR(Table1[[#This Row],[Quantity ]]="", Table1[[#This Row],[Rate (Nu/Kg)]]=""),"",Table1[[#This Row],[Quantity ]]*D25)</f>
        <v/>
      </c>
    </row>
    <row r="26" spans="1:5" x14ac:dyDescent="0.2">
      <c r="A26" s="24"/>
      <c r="B26" s="13"/>
      <c r="C26" s="13"/>
      <c r="D26" s="13"/>
      <c r="E26" s="33" t="str">
        <f>IF(OR(Table1[[#This Row],[Quantity ]]="", Table1[[#This Row],[Rate (Nu/Kg)]]=""),"",Table1[[#This Row],[Quantity ]]*D26)</f>
        <v/>
      </c>
    </row>
    <row r="27" spans="1:5" x14ac:dyDescent="0.2">
      <c r="A27" s="24"/>
      <c r="B27" s="13"/>
      <c r="C27" s="13"/>
      <c r="D27" s="13"/>
      <c r="E27" s="33" t="str">
        <f>IF(OR(Table1[[#This Row],[Quantity ]]="", Table1[[#This Row],[Rate (Nu/Kg)]]=""),"",Table1[[#This Row],[Quantity ]]*D27)</f>
        <v/>
      </c>
    </row>
    <row r="28" spans="1:5" x14ac:dyDescent="0.2">
      <c r="A28" s="24"/>
      <c r="B28" s="13"/>
      <c r="C28" s="13"/>
      <c r="D28" s="13"/>
      <c r="E28" s="33" t="str">
        <f>IF(OR(Table1[[#This Row],[Quantity ]]="", Table1[[#This Row],[Rate (Nu/Kg)]]=""),"",Table1[[#This Row],[Quantity ]]*D28)</f>
        <v/>
      </c>
    </row>
    <row r="29" spans="1:5" x14ac:dyDescent="0.2">
      <c r="A29" s="24"/>
      <c r="B29" s="13"/>
      <c r="C29" s="13"/>
      <c r="D29" s="13"/>
      <c r="E29" s="33" t="str">
        <f>IF(OR(Table1[[#This Row],[Quantity ]]="", Table1[[#This Row],[Rate (Nu/Kg)]]=""),"",Table1[[#This Row],[Quantity ]]*D29)</f>
        <v/>
      </c>
    </row>
    <row r="30" spans="1:5" x14ac:dyDescent="0.2">
      <c r="A30" s="24"/>
      <c r="B30" s="13"/>
      <c r="C30" s="13"/>
      <c r="D30" s="13"/>
      <c r="E30" s="33" t="str">
        <f>IF(OR(Table1[[#This Row],[Quantity ]]="", Table1[[#This Row],[Rate (Nu/Kg)]]=""),"",Table1[[#This Row],[Quantity ]]*D30)</f>
        <v/>
      </c>
    </row>
    <row r="31" spans="1:5" x14ac:dyDescent="0.2">
      <c r="A31" s="24"/>
      <c r="B31" s="13"/>
      <c r="C31" s="13"/>
      <c r="D31" s="13"/>
      <c r="E31" s="33" t="str">
        <f>IF(OR(Table1[[#This Row],[Quantity ]]="", Table1[[#This Row],[Rate (Nu/Kg)]]=""),"",Table1[[#This Row],[Quantity ]]*D31)</f>
        <v/>
      </c>
    </row>
    <row r="32" spans="1:5" x14ac:dyDescent="0.2">
      <c r="A32" s="24"/>
      <c r="B32" s="13"/>
      <c r="C32" s="13"/>
      <c r="D32" s="13"/>
      <c r="E32" s="33" t="str">
        <f>IF(OR(Table1[[#This Row],[Quantity ]]="", Table1[[#This Row],[Rate (Nu/Kg)]]=""),"",Table1[[#This Row],[Quantity ]]*D32)</f>
        <v/>
      </c>
    </row>
    <row r="33" spans="1:5" x14ac:dyDescent="0.2">
      <c r="A33" s="24"/>
      <c r="B33" s="13"/>
      <c r="C33" s="13"/>
      <c r="D33" s="13"/>
      <c r="E33" s="33" t="str">
        <f>IF(OR(Table1[[#This Row],[Quantity ]]="", Table1[[#This Row],[Rate (Nu/Kg)]]=""),"",Table1[[#This Row],[Quantity ]]*D33)</f>
        <v/>
      </c>
    </row>
    <row r="34" spans="1:5" x14ac:dyDescent="0.2">
      <c r="A34" s="24"/>
      <c r="B34" s="13"/>
      <c r="C34" s="13"/>
      <c r="D34" s="13"/>
      <c r="E34" s="33" t="str">
        <f>IF(OR(Table1[[#This Row],[Quantity ]]="", Table1[[#This Row],[Rate (Nu/Kg)]]=""),"",Table1[[#This Row],[Quantity ]]*D34)</f>
        <v/>
      </c>
    </row>
    <row r="35" spans="1:5" x14ac:dyDescent="0.2">
      <c r="A35" s="24"/>
      <c r="B35" s="13"/>
      <c r="C35" s="13"/>
      <c r="D35" s="13"/>
      <c r="E35" s="33" t="str">
        <f>IF(OR(Table1[[#This Row],[Quantity ]]="", Table1[[#This Row],[Rate (Nu/Kg)]]=""),"",Table1[[#This Row],[Quantity ]]*D35)</f>
        <v/>
      </c>
    </row>
    <row r="36" spans="1:5" x14ac:dyDescent="0.2">
      <c r="A36" s="24"/>
      <c r="B36" s="13"/>
      <c r="C36" s="13"/>
      <c r="D36" s="13"/>
      <c r="E36" s="33" t="str">
        <f>IF(OR(Table1[[#This Row],[Quantity ]]="", Table1[[#This Row],[Rate (Nu/Kg)]]=""),"",Table1[[#This Row],[Quantity ]]*D36)</f>
        <v/>
      </c>
    </row>
    <row r="37" spans="1:5" x14ac:dyDescent="0.2">
      <c r="A37" s="24"/>
      <c r="B37" s="13"/>
      <c r="C37" s="13"/>
      <c r="D37" s="13"/>
      <c r="E37" s="33" t="str">
        <f>IF(OR(Table1[[#This Row],[Quantity ]]="", Table1[[#This Row],[Rate (Nu/Kg)]]=""),"",Table1[[#This Row],[Quantity ]]*D37)</f>
        <v/>
      </c>
    </row>
    <row r="38" spans="1:5" x14ac:dyDescent="0.2">
      <c r="A38" s="24"/>
      <c r="B38" s="13"/>
      <c r="C38" s="13"/>
      <c r="D38" s="13"/>
      <c r="E38" s="33" t="str">
        <f>IF(OR(Table1[[#This Row],[Quantity ]]="", Table1[[#This Row],[Rate (Nu/Kg)]]=""),"",Table1[[#This Row],[Quantity ]]*D38)</f>
        <v/>
      </c>
    </row>
    <row r="39" spans="1:5" x14ac:dyDescent="0.2">
      <c r="A39" s="24"/>
      <c r="B39" s="13"/>
      <c r="C39" s="13"/>
      <c r="D39" s="13"/>
      <c r="E39" s="33" t="str">
        <f>IF(OR(Table1[[#This Row],[Quantity ]]="", Table1[[#This Row],[Rate (Nu/Kg)]]=""),"",Table1[[#This Row],[Quantity ]]*D39)</f>
        <v/>
      </c>
    </row>
    <row r="40" spans="1:5" x14ac:dyDescent="0.2">
      <c r="A40" s="24"/>
      <c r="B40" s="13"/>
      <c r="C40" s="13"/>
      <c r="D40" s="13"/>
      <c r="E40" s="33" t="str">
        <f>IF(OR(Table1[[#This Row],[Quantity ]]="", Table1[[#This Row],[Rate (Nu/Kg)]]=""),"",Table1[[#This Row],[Quantity ]]*D40)</f>
        <v/>
      </c>
    </row>
    <row r="41" spans="1:5" x14ac:dyDescent="0.2">
      <c r="A41" s="24"/>
      <c r="B41" s="13"/>
      <c r="C41" s="13"/>
      <c r="D41" s="13"/>
      <c r="E41" s="33" t="str">
        <f>IF(OR(Table1[[#This Row],[Quantity ]]="", Table1[[#This Row],[Rate (Nu/Kg)]]=""),"",Table1[[#This Row],[Quantity ]]*D41)</f>
        <v/>
      </c>
    </row>
    <row r="42" spans="1:5" x14ac:dyDescent="0.2">
      <c r="A42" s="24"/>
      <c r="B42" s="13"/>
      <c r="C42" s="13"/>
      <c r="D42" s="13"/>
      <c r="E42" s="33" t="str">
        <f>IF(OR(Table1[[#This Row],[Quantity ]]="", Table1[[#This Row],[Rate (Nu/Kg)]]=""),"",Table1[[#This Row],[Quantity ]]*D42)</f>
        <v/>
      </c>
    </row>
    <row r="43" spans="1:5" x14ac:dyDescent="0.2">
      <c r="A43" s="24"/>
      <c r="B43" s="13"/>
      <c r="C43" s="13"/>
      <c r="D43" s="13"/>
      <c r="E43" s="33" t="str">
        <f>IF(OR(Table1[[#This Row],[Quantity ]]="", Table1[[#This Row],[Rate (Nu/Kg)]]=""),"",Table1[[#This Row],[Quantity ]]*D43)</f>
        <v/>
      </c>
    </row>
    <row r="44" spans="1:5" x14ac:dyDescent="0.2">
      <c r="A44" s="24"/>
      <c r="B44" s="13"/>
      <c r="C44" s="13"/>
      <c r="D44" s="13"/>
      <c r="E44" s="33" t="str">
        <f>IF(OR(Table1[[#This Row],[Quantity ]]="", Table1[[#This Row],[Rate (Nu/Kg)]]=""),"",Table1[[#This Row],[Quantity ]]*D44)</f>
        <v/>
      </c>
    </row>
    <row r="45" spans="1:5" x14ac:dyDescent="0.2">
      <c r="A45" s="25"/>
      <c r="B45" s="17"/>
      <c r="C45" s="17"/>
      <c r="D45" s="13"/>
      <c r="E45" s="34" t="str">
        <f>IF(OR(Table1[[#This Row],[Quantity ]]="", Table1[[#This Row],[Rate (Nu/Kg)]]=""),"",Table1[[#This Row],[Quantity ]]*D45)</f>
        <v/>
      </c>
    </row>
  </sheetData>
  <sheetProtection algorithmName="SHA-512" hashValue="tdhubtaPrVbmJ+5lpdmdF1m+7xnZeJdggy9uVyvxMWza3AU9uGZEmpsYR0ruk1MF7g/K1nU03EddqYoCBCSW4A==" saltValue="hyp/lqygLA883RcLjWebQw==" spinCount="100000" sheet="1" objects="1" scenarios="1"/>
  <mergeCells count="1">
    <mergeCell ref="A1:E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C0BF7-3D90-4A4A-89FE-30E722CC99D0}">
  <dimension ref="A1:G41"/>
  <sheetViews>
    <sheetView zoomScaleNormal="100" workbookViewId="0">
      <selection activeCell="F11" sqref="F11"/>
    </sheetView>
  </sheetViews>
  <sheetFormatPr baseColWidth="10" defaultColWidth="8.83203125" defaultRowHeight="15" x14ac:dyDescent="0.2"/>
  <cols>
    <col min="1" max="1" width="29" bestFit="1" customWidth="1"/>
    <col min="2" max="2" width="16.6640625" customWidth="1"/>
    <col min="3" max="3" width="15.6640625" customWidth="1"/>
    <col min="4" max="4" width="19.33203125" customWidth="1"/>
  </cols>
  <sheetData>
    <row r="1" spans="1:7" ht="19" x14ac:dyDescent="0.2">
      <c r="A1" s="59" t="s">
        <v>48</v>
      </c>
      <c r="B1" s="59"/>
      <c r="C1" s="59"/>
      <c r="D1" s="59"/>
    </row>
    <row r="2" spans="1:7" x14ac:dyDescent="0.2">
      <c r="A2" s="20" t="s">
        <v>5</v>
      </c>
      <c r="B2" s="21" t="s">
        <v>23</v>
      </c>
      <c r="C2" s="21" t="s">
        <v>24</v>
      </c>
      <c r="D2" s="22" t="s">
        <v>10</v>
      </c>
    </row>
    <row r="3" spans="1:7" x14ac:dyDescent="0.2">
      <c r="A3" s="19" t="s">
        <v>25</v>
      </c>
      <c r="B3" s="13"/>
      <c r="C3" s="13"/>
      <c r="D3" s="37" t="str">
        <f>IF(OR(Table2[[#This Row],[No of man days]]="",Table2[[#This Row],[Rate (Nu/Day)]]=""),"",B3*C3)</f>
        <v/>
      </c>
      <c r="F3" s="3" t="s">
        <v>58</v>
      </c>
      <c r="G3" s="36">
        <f>SUM(Table2[Total amount (Nu)])</f>
        <v>0</v>
      </c>
    </row>
    <row r="4" spans="1:7" x14ac:dyDescent="0.2">
      <c r="A4" s="19" t="s">
        <v>26</v>
      </c>
      <c r="B4" s="13"/>
      <c r="C4" s="13"/>
      <c r="D4" s="37" t="str">
        <f>IF(OR(Table2[[#This Row],[No of man days]]="",Table2[[#This Row],[Rate (Nu/Day)]]=""),"",B4*C4)</f>
        <v/>
      </c>
    </row>
    <row r="5" spans="1:7" x14ac:dyDescent="0.2">
      <c r="A5" s="19" t="s">
        <v>27</v>
      </c>
      <c r="B5" s="13"/>
      <c r="C5" s="13"/>
      <c r="D5" s="37" t="str">
        <f>IF(OR(Table2[[#This Row],[No of man days]]="",Table2[[#This Row],[Rate (Nu/Day)]]=""),"",B5*C5)</f>
        <v/>
      </c>
    </row>
    <row r="6" spans="1:7" x14ac:dyDescent="0.2">
      <c r="A6" s="19" t="s">
        <v>29</v>
      </c>
      <c r="B6" s="13"/>
      <c r="C6" s="13"/>
      <c r="D6" s="37" t="str">
        <f>IF(OR(Table2[[#This Row],[No of man days]]="",Table2[[#This Row],[Rate (Nu/Day)]]=""),"",B6*C6)</f>
        <v/>
      </c>
    </row>
    <row r="7" spans="1:7" x14ac:dyDescent="0.2">
      <c r="A7" s="19" t="s">
        <v>30</v>
      </c>
      <c r="B7" s="13"/>
      <c r="C7" s="13"/>
      <c r="D7" s="37" t="str">
        <f>IF(OR(Table2[[#This Row],[No of man days]]="",Table2[[#This Row],[Rate (Nu/Day)]]=""),"",B7*C7)</f>
        <v/>
      </c>
    </row>
    <row r="8" spans="1:7" x14ac:dyDescent="0.2">
      <c r="A8" s="19" t="s">
        <v>31</v>
      </c>
      <c r="B8" s="13"/>
      <c r="C8" s="13"/>
      <c r="D8" s="37" t="str">
        <f>IF(OR(Table2[[#This Row],[No of man days]]="",Table2[[#This Row],[Rate (Nu/Day)]]=""),"",B8*C8)</f>
        <v/>
      </c>
    </row>
    <row r="9" spans="1:7" x14ac:dyDescent="0.2">
      <c r="A9" s="19" t="s">
        <v>28</v>
      </c>
      <c r="B9" s="13"/>
      <c r="C9" s="13"/>
      <c r="D9" s="37" t="str">
        <f>IF(OR(Table2[[#This Row],[No of man days]]="",Table2[[#This Row],[Rate (Nu/Day)]]=""),"",B9*C9)</f>
        <v/>
      </c>
    </row>
    <row r="10" spans="1:7" x14ac:dyDescent="0.2">
      <c r="A10" s="19" t="s">
        <v>32</v>
      </c>
      <c r="B10" s="13"/>
      <c r="C10" s="13"/>
      <c r="D10" s="37" t="str">
        <f>IF(OR(Table2[[#This Row],[No of man days]]="",Table2[[#This Row],[Rate (Nu/Day)]]=""),"",B10*C10)</f>
        <v/>
      </c>
    </row>
    <row r="11" spans="1:7" x14ac:dyDescent="0.2">
      <c r="A11" s="19" t="s">
        <v>33</v>
      </c>
      <c r="B11" s="13"/>
      <c r="C11" s="13"/>
      <c r="D11" s="37" t="str">
        <f>IF(OR(Table2[[#This Row],[No of man days]]="",Table2[[#This Row],[Rate (Nu/Day)]]=""),"",B11*C11)</f>
        <v/>
      </c>
    </row>
    <row r="12" spans="1:7" x14ac:dyDescent="0.2">
      <c r="A12" s="19" t="s">
        <v>34</v>
      </c>
      <c r="B12" s="13"/>
      <c r="C12" s="13"/>
      <c r="D12" s="37" t="str">
        <f>IF(OR(Table2[[#This Row],[No of man days]]="",Table2[[#This Row],[Rate (Nu/Day)]]=""),"",B12*C12)</f>
        <v/>
      </c>
    </row>
    <row r="13" spans="1:7" x14ac:dyDescent="0.2">
      <c r="A13" s="19" t="s">
        <v>55</v>
      </c>
      <c r="B13" s="13"/>
      <c r="C13" s="13"/>
      <c r="D13" s="37" t="str">
        <f>IF(OR(Table2[[#This Row],[No of man days]]="",Table2[[#This Row],[Rate (Nu/Day)]]=""),"",B13*C13)</f>
        <v/>
      </c>
    </row>
    <row r="14" spans="1:7" x14ac:dyDescent="0.2">
      <c r="A14" s="26" t="s">
        <v>57</v>
      </c>
      <c r="B14" s="13"/>
      <c r="C14" s="13"/>
      <c r="D14" s="37" t="str">
        <f>IF(OR(Table2[[#This Row],[No of man days]]="",Table2[[#This Row],[Rate (Nu/Day)]]=""),"",B14*C14)</f>
        <v/>
      </c>
    </row>
    <row r="15" spans="1:7" x14ac:dyDescent="0.2">
      <c r="A15" s="24"/>
      <c r="B15" s="13"/>
      <c r="C15" s="13"/>
      <c r="D15" s="37" t="str">
        <f>IF(OR(Table2[[#This Row],[No of man days]]="",Table2[[#This Row],[Rate (Nu/Day)]]=""),"",B15*C15)</f>
        <v/>
      </c>
    </row>
    <row r="16" spans="1:7" x14ac:dyDescent="0.2">
      <c r="A16" s="24"/>
      <c r="B16" s="13"/>
      <c r="C16" s="13"/>
      <c r="D16" s="37" t="str">
        <f>IF(OR(Table2[[#This Row],[No of man days]]="",Table2[[#This Row],[Rate (Nu/Day)]]=""),"",B16*C16)</f>
        <v/>
      </c>
    </row>
    <row r="17" spans="1:4" x14ac:dyDescent="0.2">
      <c r="A17" s="24"/>
      <c r="B17" s="13"/>
      <c r="C17" s="13"/>
      <c r="D17" s="37" t="str">
        <f>IF(OR(Table2[[#This Row],[No of man days]]="",Table2[[#This Row],[Rate (Nu/Day)]]=""),"",B17*C17)</f>
        <v/>
      </c>
    </row>
    <row r="18" spans="1:4" x14ac:dyDescent="0.2">
      <c r="A18" s="24"/>
      <c r="B18" s="13"/>
      <c r="C18" s="13"/>
      <c r="D18" s="37" t="str">
        <f>IF(OR(Table2[[#This Row],[No of man days]]="",Table2[[#This Row],[Rate (Nu/Day)]]=""),"",B18*C18)</f>
        <v/>
      </c>
    </row>
    <row r="19" spans="1:4" x14ac:dyDescent="0.2">
      <c r="A19" s="24"/>
      <c r="B19" s="13"/>
      <c r="C19" s="13"/>
      <c r="D19" s="37" t="str">
        <f>IF(OR(Table2[[#This Row],[No of man days]]="",Table2[[#This Row],[Rate (Nu/Day)]]=""),"",B19*C19)</f>
        <v/>
      </c>
    </row>
    <row r="20" spans="1:4" x14ac:dyDescent="0.2">
      <c r="A20" s="24"/>
      <c r="B20" s="13"/>
      <c r="C20" s="13"/>
      <c r="D20" s="37" t="str">
        <f>IF(OR(Table2[[#This Row],[No of man days]]="",Table2[[#This Row],[Rate (Nu/Day)]]=""),"",B20*C20)</f>
        <v/>
      </c>
    </row>
    <row r="21" spans="1:4" x14ac:dyDescent="0.2">
      <c r="A21" s="24"/>
      <c r="B21" s="13"/>
      <c r="C21" s="13"/>
      <c r="D21" s="37" t="str">
        <f>IF(OR(Table2[[#This Row],[No of man days]]="",Table2[[#This Row],[Rate (Nu/Day)]]=""),"",B21*C21)</f>
        <v/>
      </c>
    </row>
    <row r="22" spans="1:4" x14ac:dyDescent="0.2">
      <c r="A22" s="24"/>
      <c r="B22" s="13"/>
      <c r="C22" s="13"/>
      <c r="D22" s="37" t="str">
        <f>IF(OR(Table2[[#This Row],[No of man days]]="",Table2[[#This Row],[Rate (Nu/Day)]]=""),"",B22*C22)</f>
        <v/>
      </c>
    </row>
    <row r="23" spans="1:4" x14ac:dyDescent="0.2">
      <c r="A23" s="24"/>
      <c r="B23" s="13"/>
      <c r="C23" s="13"/>
      <c r="D23" s="37" t="str">
        <f>IF(OR(Table2[[#This Row],[No of man days]]="",Table2[[#This Row],[Rate (Nu/Day)]]=""),"",B23*C23)</f>
        <v/>
      </c>
    </row>
    <row r="24" spans="1:4" x14ac:dyDescent="0.2">
      <c r="A24" s="24"/>
      <c r="B24" s="13"/>
      <c r="C24" s="13"/>
      <c r="D24" s="37" t="str">
        <f>IF(OR(Table2[[#This Row],[No of man days]]="",Table2[[#This Row],[Rate (Nu/Day)]]=""),"",B24*C24)</f>
        <v/>
      </c>
    </row>
    <row r="25" spans="1:4" x14ac:dyDescent="0.2">
      <c r="A25" s="24"/>
      <c r="B25" s="13"/>
      <c r="C25" s="13"/>
      <c r="D25" s="37" t="str">
        <f>IF(OR(Table2[[#This Row],[No of man days]]="",Table2[[#This Row],[Rate (Nu/Day)]]=""),"",B25*C25)</f>
        <v/>
      </c>
    </row>
    <row r="26" spans="1:4" x14ac:dyDescent="0.2">
      <c r="A26" s="24"/>
      <c r="B26" s="13"/>
      <c r="C26" s="13"/>
      <c r="D26" s="37" t="str">
        <f>IF(OR(Table2[[#This Row],[No of man days]]="",Table2[[#This Row],[Rate (Nu/Day)]]=""),"",B26*C26)</f>
        <v/>
      </c>
    </row>
    <row r="27" spans="1:4" x14ac:dyDescent="0.2">
      <c r="A27" s="24"/>
      <c r="B27" s="13"/>
      <c r="C27" s="13"/>
      <c r="D27" s="37" t="str">
        <f>IF(OR(Table2[[#This Row],[No of man days]]="",Table2[[#This Row],[Rate (Nu/Day)]]=""),"",B27*C27)</f>
        <v/>
      </c>
    </row>
    <row r="28" spans="1:4" x14ac:dyDescent="0.2">
      <c r="A28" s="24"/>
      <c r="B28" s="13"/>
      <c r="C28" s="13"/>
      <c r="D28" s="37" t="str">
        <f>IF(OR(Table2[[#This Row],[No of man days]]="",Table2[[#This Row],[Rate (Nu/Day)]]=""),"",B28*C28)</f>
        <v/>
      </c>
    </row>
    <row r="29" spans="1:4" x14ac:dyDescent="0.2">
      <c r="A29" s="24"/>
      <c r="B29" s="13"/>
      <c r="C29" s="13"/>
      <c r="D29" s="37" t="str">
        <f>IF(OR(Table2[[#This Row],[No of man days]]="",Table2[[#This Row],[Rate (Nu/Day)]]=""),"",B29*C29)</f>
        <v/>
      </c>
    </row>
    <row r="30" spans="1:4" x14ac:dyDescent="0.2">
      <c r="A30" s="24"/>
      <c r="B30" s="13"/>
      <c r="C30" s="13"/>
      <c r="D30" s="37" t="str">
        <f>IF(OR(Table2[[#This Row],[No of man days]]="",Table2[[#This Row],[Rate (Nu/Day)]]=""),"",B30*C30)</f>
        <v/>
      </c>
    </row>
    <row r="31" spans="1:4" x14ac:dyDescent="0.2">
      <c r="A31" s="24"/>
      <c r="B31" s="13"/>
      <c r="C31" s="13"/>
      <c r="D31" s="37" t="str">
        <f>IF(OR(Table2[[#This Row],[No of man days]]="",Table2[[#This Row],[Rate (Nu/Day)]]=""),"",B31*C31)</f>
        <v/>
      </c>
    </row>
    <row r="32" spans="1:4" x14ac:dyDescent="0.2">
      <c r="A32" s="24"/>
      <c r="B32" s="13"/>
      <c r="C32" s="13"/>
      <c r="D32" s="37" t="str">
        <f>IF(OR(Table2[[#This Row],[No of man days]]="",Table2[[#This Row],[Rate (Nu/Day)]]=""),"",B32*C32)</f>
        <v/>
      </c>
    </row>
    <row r="33" spans="1:4" x14ac:dyDescent="0.2">
      <c r="A33" s="24"/>
      <c r="B33" s="13"/>
      <c r="C33" s="13"/>
      <c r="D33" s="37" t="str">
        <f>IF(OR(Table2[[#This Row],[No of man days]]="",Table2[[#This Row],[Rate (Nu/Day)]]=""),"",B33*C33)</f>
        <v/>
      </c>
    </row>
    <row r="34" spans="1:4" x14ac:dyDescent="0.2">
      <c r="A34" s="24"/>
      <c r="B34" s="13"/>
      <c r="C34" s="13"/>
      <c r="D34" s="37" t="str">
        <f>IF(OR(Table2[[#This Row],[No of man days]]="",Table2[[#This Row],[Rate (Nu/Day)]]=""),"",B34*C34)</f>
        <v/>
      </c>
    </row>
    <row r="35" spans="1:4" x14ac:dyDescent="0.2">
      <c r="A35" s="24"/>
      <c r="B35" s="13"/>
      <c r="C35" s="13"/>
      <c r="D35" s="37" t="str">
        <f>IF(OR(Table2[[#This Row],[No of man days]]="",Table2[[#This Row],[Rate (Nu/Day)]]=""),"",B35*C35)</f>
        <v/>
      </c>
    </row>
    <row r="36" spans="1:4" x14ac:dyDescent="0.2">
      <c r="A36" s="24"/>
      <c r="B36" s="13"/>
      <c r="C36" s="13"/>
      <c r="D36" s="37" t="str">
        <f>IF(OR(Table2[[#This Row],[No of man days]]="",Table2[[#This Row],[Rate (Nu/Day)]]=""),"",B36*C36)</f>
        <v/>
      </c>
    </row>
    <row r="37" spans="1:4" x14ac:dyDescent="0.2">
      <c r="A37" s="24"/>
      <c r="B37" s="13"/>
      <c r="C37" s="13"/>
      <c r="D37" s="37" t="str">
        <f>IF(OR(Table2[[#This Row],[No of man days]]="",Table2[[#This Row],[Rate (Nu/Day)]]=""),"",B37*C37)</f>
        <v/>
      </c>
    </row>
    <row r="38" spans="1:4" x14ac:dyDescent="0.2">
      <c r="A38" s="24"/>
      <c r="B38" s="13"/>
      <c r="C38" s="13"/>
      <c r="D38" s="37" t="str">
        <f>IF(OR(Table2[[#This Row],[No of man days]]="",Table2[[#This Row],[Rate (Nu/Day)]]=""),"",B38*C38)</f>
        <v/>
      </c>
    </row>
    <row r="39" spans="1:4" x14ac:dyDescent="0.2">
      <c r="A39" s="24"/>
      <c r="B39" s="13"/>
      <c r="C39" s="13"/>
      <c r="D39" s="37" t="str">
        <f>IF(OR(Table2[[#This Row],[No of man days]]="",Table2[[#This Row],[Rate (Nu/Day)]]=""),"",B39*C39)</f>
        <v/>
      </c>
    </row>
    <row r="40" spans="1:4" x14ac:dyDescent="0.2">
      <c r="A40" s="24"/>
      <c r="B40" s="13"/>
      <c r="C40" s="13"/>
      <c r="D40" s="37" t="str">
        <f>IF(OR(Table2[[#This Row],[No of man days]]="",Table2[[#This Row],[Rate (Nu/Day)]]=""),"",B40*C40)</f>
        <v/>
      </c>
    </row>
    <row r="41" spans="1:4" x14ac:dyDescent="0.2">
      <c r="A41" s="24"/>
      <c r="B41" s="13"/>
      <c r="C41" s="13"/>
      <c r="D41" s="37" t="str">
        <f>IF(OR(Table2[[#This Row],[No of man days]]="",Table2[[#This Row],[Rate (Nu/Day)]]=""),"",B41*C41)</f>
        <v/>
      </c>
    </row>
  </sheetData>
  <sheetProtection algorithmName="SHA-512" hashValue="39XOVymVH3VfpCCDMKf9LmLzN7rjvr/GFRXuh7mCDUd0ua3nf46iyDmi2kbggb6+/pBZC8vEmbJxYLv4YLQn6A==" saltValue="etFz1VPP9Ph5Ezz2Z8bSzQ==" spinCount="100000" sheet="1" objects="1" scenarios="1"/>
  <mergeCells count="1">
    <mergeCell ref="A1:D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31D48-F906-4931-A66F-3B3BAAC10480}">
  <dimension ref="A1:E31"/>
  <sheetViews>
    <sheetView zoomScaleNormal="100" workbookViewId="0">
      <selection activeCell="B3" sqref="B3"/>
    </sheetView>
  </sheetViews>
  <sheetFormatPr baseColWidth="10" defaultColWidth="8.83203125" defaultRowHeight="15" x14ac:dyDescent="0.2"/>
  <cols>
    <col min="1" max="1" width="29.6640625" bestFit="1" customWidth="1"/>
    <col min="2" max="2" width="19.33203125" customWidth="1"/>
  </cols>
  <sheetData>
    <row r="1" spans="1:5" ht="19" x14ac:dyDescent="0.2">
      <c r="A1" s="59" t="s">
        <v>49</v>
      </c>
      <c r="B1" s="59"/>
    </row>
    <row r="2" spans="1:5" x14ac:dyDescent="0.2">
      <c r="A2" s="20" t="s">
        <v>5</v>
      </c>
      <c r="B2" s="22" t="s">
        <v>10</v>
      </c>
    </row>
    <row r="3" spans="1:5" x14ac:dyDescent="0.2">
      <c r="A3" s="19" t="s">
        <v>35</v>
      </c>
      <c r="B3" s="23"/>
      <c r="D3" s="3" t="s">
        <v>58</v>
      </c>
      <c r="E3" s="36">
        <f>SUM(B3:B31)</f>
        <v>0</v>
      </c>
    </row>
    <row r="4" spans="1:5" x14ac:dyDescent="0.2">
      <c r="A4" s="19" t="s">
        <v>68</v>
      </c>
      <c r="B4" s="23"/>
      <c r="D4" s="28"/>
      <c r="E4" s="29"/>
    </row>
    <row r="5" spans="1:5" x14ac:dyDescent="0.2">
      <c r="A5" s="19" t="s">
        <v>36</v>
      </c>
      <c r="B5" s="23"/>
    </row>
    <row r="6" spans="1:5" x14ac:dyDescent="0.2">
      <c r="A6" s="19" t="s">
        <v>37</v>
      </c>
      <c r="B6" s="23"/>
    </row>
    <row r="7" spans="1:5" x14ac:dyDescent="0.2">
      <c r="A7" s="19" t="s">
        <v>40</v>
      </c>
      <c r="B7" s="23"/>
    </row>
    <row r="8" spans="1:5" x14ac:dyDescent="0.2">
      <c r="A8" s="19" t="s">
        <v>41</v>
      </c>
      <c r="B8" s="23"/>
    </row>
    <row r="9" spans="1:5" x14ac:dyDescent="0.2">
      <c r="A9" s="19" t="s">
        <v>69</v>
      </c>
      <c r="B9" s="23"/>
    </row>
    <row r="10" spans="1:5" x14ac:dyDescent="0.2">
      <c r="A10" s="19" t="s">
        <v>38</v>
      </c>
      <c r="B10" s="23"/>
    </row>
    <row r="11" spans="1:5" x14ac:dyDescent="0.2">
      <c r="A11" s="19" t="s">
        <v>39</v>
      </c>
      <c r="B11" s="23"/>
    </row>
    <row r="12" spans="1:5" x14ac:dyDescent="0.2">
      <c r="A12" s="26" t="s">
        <v>54</v>
      </c>
      <c r="B12" s="13"/>
    </row>
    <row r="13" spans="1:5" x14ac:dyDescent="0.2">
      <c r="A13" s="25"/>
      <c r="B13" s="18"/>
    </row>
    <row r="14" spans="1:5" x14ac:dyDescent="0.2">
      <c r="A14" s="27"/>
      <c r="B14" s="13"/>
    </row>
    <row r="15" spans="1:5" x14ac:dyDescent="0.2">
      <c r="A15" s="27"/>
      <c r="B15" s="13"/>
    </row>
    <row r="16" spans="1:5" x14ac:dyDescent="0.2">
      <c r="A16" s="27"/>
      <c r="B16" s="13"/>
    </row>
    <row r="17" spans="1:2" x14ac:dyDescent="0.2">
      <c r="A17" s="27"/>
      <c r="B17" s="13"/>
    </row>
    <row r="18" spans="1:2" x14ac:dyDescent="0.2">
      <c r="A18" s="27"/>
      <c r="B18" s="13"/>
    </row>
    <row r="19" spans="1:2" x14ac:dyDescent="0.2">
      <c r="A19" s="27"/>
      <c r="B19" s="13"/>
    </row>
    <row r="20" spans="1:2" x14ac:dyDescent="0.2">
      <c r="A20" s="27"/>
      <c r="B20" s="13"/>
    </row>
    <row r="21" spans="1:2" x14ac:dyDescent="0.2">
      <c r="A21" s="27"/>
      <c r="B21" s="13"/>
    </row>
    <row r="22" spans="1:2" x14ac:dyDescent="0.2">
      <c r="A22" s="27"/>
      <c r="B22" s="13"/>
    </row>
    <row r="23" spans="1:2" x14ac:dyDescent="0.2">
      <c r="A23" s="27"/>
      <c r="B23" s="13"/>
    </row>
    <row r="24" spans="1:2" x14ac:dyDescent="0.2">
      <c r="A24" s="27"/>
      <c r="B24" s="13"/>
    </row>
    <row r="25" spans="1:2" x14ac:dyDescent="0.2">
      <c r="A25" s="27"/>
      <c r="B25" s="13"/>
    </row>
    <row r="26" spans="1:2" x14ac:dyDescent="0.2">
      <c r="A26" s="27"/>
      <c r="B26" s="13"/>
    </row>
    <row r="27" spans="1:2" x14ac:dyDescent="0.2">
      <c r="A27" s="27"/>
      <c r="B27" s="13"/>
    </row>
    <row r="28" spans="1:2" x14ac:dyDescent="0.2">
      <c r="A28" s="27"/>
      <c r="B28" s="13"/>
    </row>
    <row r="29" spans="1:2" x14ac:dyDescent="0.2">
      <c r="A29" s="27"/>
      <c r="B29" s="13"/>
    </row>
    <row r="30" spans="1:2" x14ac:dyDescent="0.2">
      <c r="A30" s="27"/>
      <c r="B30" s="13"/>
    </row>
    <row r="31" spans="1:2" x14ac:dyDescent="0.2">
      <c r="A31" s="27"/>
      <c r="B31" s="13"/>
    </row>
  </sheetData>
  <sheetProtection algorithmName="SHA-512" hashValue="pZUuGe9zgujAForg+t1bHcwiJhTcBTxRY4nZk+WAjK4yFHM8FDXJScCB7/VmXpwLnRqJWkr2gOFJiMWnP77fHw==" saltValue="TCg+qP0IDpimsXqzVAgX9g==" spinCount="100000" sheet="1" objects="1" scenarios="1"/>
  <mergeCells count="1">
    <mergeCell ref="A1:B1"/>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1833E-C549-405C-A601-01D7AC37A9B5}">
  <dimension ref="A1:C10"/>
  <sheetViews>
    <sheetView zoomScaleNormal="100" workbookViewId="0">
      <selection activeCell="E14" sqref="E14"/>
    </sheetView>
  </sheetViews>
  <sheetFormatPr baseColWidth="10" defaultColWidth="8.83203125" defaultRowHeight="15" x14ac:dyDescent="0.2"/>
  <cols>
    <col min="1" max="1" width="25.83203125" bestFit="1" customWidth="1"/>
    <col min="3" max="3" width="19" bestFit="1" customWidth="1"/>
  </cols>
  <sheetData>
    <row r="1" spans="1:3" ht="19" x14ac:dyDescent="0.25">
      <c r="A1" s="61" t="s">
        <v>50</v>
      </c>
      <c r="B1" s="62"/>
      <c r="C1" s="62"/>
    </row>
    <row r="2" spans="1:3" x14ac:dyDescent="0.2">
      <c r="A2" s="5" t="s">
        <v>42</v>
      </c>
      <c r="B2" s="41">
        <f>'1_Revenue'!B7</f>
        <v>0</v>
      </c>
      <c r="C2" s="6" t="s">
        <v>53</v>
      </c>
    </row>
    <row r="3" spans="1:3" x14ac:dyDescent="0.2">
      <c r="A3" s="4" t="s">
        <v>43</v>
      </c>
      <c r="B3" s="32">
        <f>'2_Variable_costs_items'!H3</f>
        <v>0</v>
      </c>
      <c r="C3" s="38" t="str">
        <f>IFERROR(B3/$B$7,"")</f>
        <v/>
      </c>
    </row>
    <row r="4" spans="1:3" x14ac:dyDescent="0.2">
      <c r="A4" s="4" t="s">
        <v>44</v>
      </c>
      <c r="B4" s="32">
        <f>'3_Variable_costs_labour'!G3</f>
        <v>0</v>
      </c>
      <c r="C4" s="38" t="str">
        <f>IFERROR(B4/$B$7, "")</f>
        <v/>
      </c>
    </row>
    <row r="5" spans="1:3" x14ac:dyDescent="0.2">
      <c r="A5" s="7" t="s">
        <v>45</v>
      </c>
      <c r="B5" s="42">
        <f>B3+B4</f>
        <v>0</v>
      </c>
      <c r="C5" s="39" t="str">
        <f>IFERROR(B5/$B$7, "")</f>
        <v/>
      </c>
    </row>
    <row r="6" spans="1:3" x14ac:dyDescent="0.2">
      <c r="A6" s="8" t="s">
        <v>46</v>
      </c>
      <c r="B6" s="43">
        <f>'4_Fixed_costs'!E3</f>
        <v>0</v>
      </c>
      <c r="C6" s="40" t="str">
        <f>IFERROR(B6/B7, "")</f>
        <v/>
      </c>
    </row>
    <row r="7" spans="1:3" x14ac:dyDescent="0.2">
      <c r="A7" s="9" t="s">
        <v>47</v>
      </c>
      <c r="B7" s="44">
        <f>B5+B6</f>
        <v>0</v>
      </c>
      <c r="C7" s="10"/>
    </row>
    <row r="8" spans="1:3" x14ac:dyDescent="0.2">
      <c r="A8" s="11" t="s">
        <v>51</v>
      </c>
      <c r="B8" s="45">
        <f>'1_Revenue'!B7</f>
        <v>0</v>
      </c>
      <c r="C8" s="12"/>
    </row>
    <row r="9" spans="1:3" x14ac:dyDescent="0.2">
      <c r="A9" s="1" t="s">
        <v>52</v>
      </c>
      <c r="B9" s="32" t="str">
        <f>IFERROR(ROUND(B7/'1_Revenue'!B4,0), "")</f>
        <v/>
      </c>
      <c r="C9" s="2"/>
    </row>
    <row r="10" spans="1:3" x14ac:dyDescent="0.2">
      <c r="A10" s="1" t="s">
        <v>59</v>
      </c>
      <c r="B10" s="53">
        <f>IFERROR(('1_Revenue'!B7-'5_Metrics'!B7)/('5_Metrics'!B7),0)</f>
        <v>0</v>
      </c>
      <c r="C10" s="32" t="str" cm="1">
        <f t="array" ref="C10">_xlfn.IFS(B10&gt;0,"Profitable",B10&lt;0,"Not profitable",B10 = 0,"")</f>
        <v/>
      </c>
    </row>
  </sheetData>
  <sheetProtection algorithmName="SHA-512" hashValue="mvg01p0wbOzottm8RSBW2uNhigSM0q0oHlIR37EDJAW/W54L+VfF1LyQEkkNO0dz4tURSJbx4HLeNs72j539Gw==" saltValue="jDU6lB0vIjqQWXByQMvD/w==" spinCount="100000" sheet="1" objects="1" scenarios="1"/>
  <mergeCells count="1">
    <mergeCell ref="A1:C1"/>
  </mergeCells>
  <conditionalFormatting sqref="B10">
    <cfRule type="cellIs" dxfId="3" priority="4" operator="lessThan">
      <formula>0</formula>
    </cfRule>
    <cfRule type="cellIs" dxfId="2" priority="5" operator="greaterThan">
      <formula>0</formula>
    </cfRule>
  </conditionalFormatting>
  <conditionalFormatting sqref="C10">
    <cfRule type="cellIs" dxfId="1" priority="1" operator="equal">
      <formula>"Not profitable"</formula>
    </cfRule>
    <cfRule type="cellIs" dxfId="0" priority="2" operator="equal">
      <formula>"Profitable"</formula>
    </cfRule>
  </conditionalFormatting>
  <pageMargins left="0.7" right="0.7" top="0.75" bottom="0.75" header="0.3" footer="0.3"/>
  <ignoredErrors>
    <ignoredError sqref="B6"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BA6D3-5329-4E47-BA73-CC7CFD5C1EF3}">
  <dimension ref="A1:T18"/>
  <sheetViews>
    <sheetView workbookViewId="0">
      <selection activeCell="I17" sqref="I17"/>
    </sheetView>
  </sheetViews>
  <sheetFormatPr baseColWidth="10" defaultColWidth="8.83203125" defaultRowHeight="15" x14ac:dyDescent="0.2"/>
  <sheetData>
    <row r="1" spans="1:20" ht="16" x14ac:dyDescent="0.2">
      <c r="A1" s="48" t="s">
        <v>60</v>
      </c>
      <c r="B1" s="48"/>
      <c r="C1" s="48"/>
      <c r="D1" s="48"/>
      <c r="E1" s="48"/>
      <c r="F1" s="48"/>
      <c r="G1" s="48"/>
      <c r="H1" s="48"/>
      <c r="I1" s="48"/>
      <c r="J1" s="48"/>
      <c r="K1" s="48"/>
      <c r="L1" s="48"/>
      <c r="M1" s="48"/>
      <c r="N1" s="48"/>
      <c r="O1" s="48"/>
      <c r="P1" s="48"/>
      <c r="Q1" s="48"/>
      <c r="R1" s="48"/>
      <c r="S1" s="48"/>
      <c r="T1" s="48"/>
    </row>
    <row r="2" spans="1:20" ht="16" x14ac:dyDescent="0.2">
      <c r="A2" s="48"/>
      <c r="B2" s="48"/>
      <c r="C2" s="48"/>
      <c r="D2" s="48"/>
      <c r="E2" s="48"/>
      <c r="F2" s="48"/>
      <c r="G2" s="48"/>
      <c r="H2" s="48"/>
      <c r="I2" s="48"/>
      <c r="J2" s="48"/>
      <c r="K2" s="48"/>
      <c r="L2" s="48"/>
      <c r="M2" s="48"/>
      <c r="N2" s="48"/>
      <c r="O2" s="48"/>
      <c r="P2" s="48"/>
      <c r="Q2" s="48"/>
      <c r="R2" s="48"/>
      <c r="S2" s="48"/>
      <c r="T2" s="48"/>
    </row>
    <row r="3" spans="1:20" ht="16" x14ac:dyDescent="0.2">
      <c r="A3" s="48" t="s">
        <v>75</v>
      </c>
      <c r="B3" s="48"/>
      <c r="C3" s="48"/>
      <c r="D3" s="48"/>
      <c r="E3" s="48"/>
      <c r="F3" s="48"/>
      <c r="G3" s="48"/>
      <c r="H3" s="48"/>
      <c r="I3" s="48"/>
      <c r="J3" s="48"/>
      <c r="K3" s="48"/>
      <c r="L3" s="48"/>
      <c r="M3" s="48"/>
      <c r="N3" s="48"/>
      <c r="O3" s="48"/>
      <c r="P3" s="48"/>
      <c r="Q3" s="48"/>
      <c r="R3" s="48"/>
      <c r="S3" s="48"/>
      <c r="T3" s="48"/>
    </row>
    <row r="4" spans="1:20" ht="16" x14ac:dyDescent="0.2">
      <c r="A4" s="48"/>
      <c r="B4" s="48"/>
      <c r="C4" s="48"/>
      <c r="D4" s="48"/>
      <c r="E4" s="48"/>
      <c r="F4" s="48"/>
      <c r="G4" s="48"/>
      <c r="H4" s="48"/>
      <c r="I4" s="48"/>
      <c r="J4" s="48"/>
      <c r="K4" s="48"/>
      <c r="L4" s="48"/>
      <c r="M4" s="48"/>
      <c r="N4" s="48"/>
      <c r="O4" s="48"/>
      <c r="P4" s="48"/>
      <c r="Q4" s="48"/>
      <c r="R4" s="48"/>
      <c r="S4" s="48"/>
      <c r="T4" s="48"/>
    </row>
    <row r="5" spans="1:20" ht="16" x14ac:dyDescent="0.2">
      <c r="A5" s="48" t="s">
        <v>76</v>
      </c>
      <c r="B5" s="48"/>
      <c r="C5" s="48"/>
      <c r="D5" s="48"/>
      <c r="E5" s="48"/>
      <c r="F5" s="48"/>
      <c r="G5" s="48"/>
      <c r="H5" s="48"/>
      <c r="I5" s="48"/>
      <c r="J5" s="48"/>
      <c r="K5" s="48"/>
      <c r="L5" s="48"/>
      <c r="M5" s="48"/>
      <c r="N5" s="48"/>
      <c r="O5" s="48"/>
      <c r="P5" s="48"/>
      <c r="Q5" s="48"/>
      <c r="R5" s="48"/>
      <c r="S5" s="48"/>
      <c r="T5" s="48"/>
    </row>
    <row r="6" spans="1:20" ht="16" x14ac:dyDescent="0.2">
      <c r="A6" s="48"/>
      <c r="B6" s="48"/>
      <c r="C6" s="48"/>
      <c r="D6" s="48"/>
      <c r="E6" s="48"/>
      <c r="F6" s="48"/>
      <c r="G6" s="48"/>
      <c r="H6" s="48"/>
      <c r="I6" s="48"/>
      <c r="J6" s="48"/>
      <c r="K6" s="48"/>
      <c r="L6" s="48"/>
      <c r="M6" s="48"/>
      <c r="N6" s="48"/>
      <c r="O6" s="48"/>
      <c r="P6" s="48"/>
      <c r="Q6" s="48"/>
      <c r="R6" s="48"/>
      <c r="S6" s="48"/>
      <c r="T6" s="48"/>
    </row>
    <row r="7" spans="1:20" ht="16" x14ac:dyDescent="0.2">
      <c r="A7" s="48" t="s">
        <v>61</v>
      </c>
      <c r="B7" s="48"/>
      <c r="C7" s="48"/>
      <c r="D7" s="48"/>
      <c r="E7" s="48"/>
      <c r="F7" s="48"/>
      <c r="G7" s="48"/>
      <c r="H7" s="48"/>
      <c r="I7" s="48"/>
      <c r="J7" s="48"/>
      <c r="K7" s="48"/>
      <c r="L7" s="48"/>
      <c r="M7" s="48"/>
      <c r="N7" s="48"/>
      <c r="O7" s="48"/>
      <c r="P7" s="48"/>
      <c r="Q7" s="48"/>
      <c r="R7" s="48"/>
      <c r="S7" s="48"/>
      <c r="T7" s="48"/>
    </row>
    <row r="8" spans="1:20" ht="16" x14ac:dyDescent="0.2">
      <c r="A8" s="48"/>
      <c r="B8" s="48"/>
      <c r="C8" s="48"/>
      <c r="D8" s="48"/>
      <c r="E8" s="48"/>
      <c r="F8" s="48"/>
      <c r="G8" s="48"/>
      <c r="H8" s="48"/>
      <c r="I8" s="48"/>
      <c r="J8" s="48"/>
      <c r="K8" s="48"/>
      <c r="L8" s="48"/>
      <c r="M8" s="48"/>
      <c r="N8" s="48"/>
      <c r="O8" s="48"/>
      <c r="P8" s="48"/>
      <c r="Q8" s="48"/>
      <c r="R8" s="48"/>
      <c r="S8" s="48"/>
      <c r="T8" s="48"/>
    </row>
    <row r="9" spans="1:20" ht="16" x14ac:dyDescent="0.2">
      <c r="A9" s="48" t="s">
        <v>78</v>
      </c>
      <c r="B9" s="48"/>
      <c r="C9" s="48"/>
      <c r="D9" s="48"/>
      <c r="E9" s="48"/>
      <c r="F9" s="48"/>
      <c r="G9" s="48"/>
      <c r="H9" s="48"/>
      <c r="I9" s="48"/>
      <c r="J9" s="48"/>
      <c r="K9" s="48"/>
      <c r="L9" s="48"/>
      <c r="M9" s="48"/>
      <c r="N9" s="48"/>
      <c r="O9" s="48"/>
      <c r="P9" s="48"/>
      <c r="Q9" s="48"/>
      <c r="R9" s="48"/>
      <c r="S9" s="48"/>
      <c r="T9" s="48"/>
    </row>
    <row r="10" spans="1:20" ht="16" x14ac:dyDescent="0.2">
      <c r="A10" s="48"/>
      <c r="B10" s="48"/>
      <c r="C10" s="48"/>
      <c r="D10" s="48"/>
      <c r="E10" s="48"/>
      <c r="F10" s="48"/>
      <c r="G10" s="48"/>
      <c r="H10" s="48"/>
      <c r="I10" s="48"/>
      <c r="J10" s="48"/>
      <c r="K10" s="48"/>
      <c r="L10" s="48"/>
      <c r="M10" s="48"/>
      <c r="N10" s="48"/>
      <c r="O10" s="48"/>
      <c r="P10" s="48"/>
      <c r="Q10" s="48"/>
      <c r="R10" s="48"/>
      <c r="S10" s="48"/>
      <c r="T10" s="48"/>
    </row>
    <row r="11" spans="1:20" ht="16" x14ac:dyDescent="0.2">
      <c r="A11" s="48" t="s">
        <v>79</v>
      </c>
      <c r="B11" s="48"/>
      <c r="C11" s="48"/>
      <c r="D11" s="48"/>
      <c r="E11" s="48"/>
      <c r="F11" s="48"/>
      <c r="G11" s="48"/>
      <c r="H11" s="48"/>
      <c r="I11" s="48"/>
      <c r="J11" s="48"/>
      <c r="K11" s="48"/>
      <c r="L11" s="48"/>
      <c r="M11" s="48"/>
      <c r="N11" s="48"/>
      <c r="O11" s="48"/>
      <c r="P11" s="48"/>
      <c r="Q11" s="48"/>
      <c r="R11" s="48"/>
      <c r="S11" s="48"/>
      <c r="T11" s="48"/>
    </row>
    <row r="12" spans="1:20" ht="16" x14ac:dyDescent="0.2">
      <c r="A12" s="48"/>
      <c r="B12" s="48"/>
      <c r="C12" s="48"/>
      <c r="D12" s="48"/>
      <c r="E12" s="48"/>
      <c r="F12" s="48"/>
      <c r="G12" s="48"/>
      <c r="H12" s="48"/>
      <c r="I12" s="48"/>
      <c r="J12" s="48"/>
      <c r="K12" s="48"/>
      <c r="L12" s="48"/>
      <c r="M12" s="48"/>
      <c r="N12" s="48"/>
      <c r="O12" s="48"/>
      <c r="P12" s="48"/>
      <c r="Q12" s="48"/>
      <c r="R12" s="48"/>
      <c r="S12" s="48"/>
      <c r="T12" s="48"/>
    </row>
    <row r="13" spans="1:20" ht="16" x14ac:dyDescent="0.2">
      <c r="A13" s="48" t="s">
        <v>62</v>
      </c>
      <c r="B13" s="48"/>
      <c r="C13" s="48"/>
      <c r="D13" s="48"/>
      <c r="E13" s="48"/>
      <c r="F13" s="48"/>
      <c r="G13" s="48"/>
      <c r="H13" s="48"/>
      <c r="I13" s="48"/>
      <c r="J13" s="48"/>
      <c r="K13" s="48"/>
      <c r="L13" s="48"/>
      <c r="M13" s="48"/>
      <c r="N13" s="48"/>
      <c r="O13" s="48"/>
      <c r="P13" s="48"/>
      <c r="Q13" s="48"/>
      <c r="R13" s="48"/>
      <c r="S13" s="48"/>
      <c r="T13" s="48"/>
    </row>
    <row r="14" spans="1:20" ht="16" x14ac:dyDescent="0.2">
      <c r="A14" s="49" t="s">
        <v>66</v>
      </c>
      <c r="B14" s="49"/>
      <c r="C14" s="49"/>
      <c r="D14" s="49"/>
      <c r="E14" s="49"/>
      <c r="F14" s="49"/>
      <c r="G14" s="49"/>
      <c r="H14" s="49"/>
      <c r="I14" s="49"/>
      <c r="J14" s="49"/>
      <c r="K14" s="49"/>
      <c r="L14" s="49"/>
      <c r="M14" s="49"/>
      <c r="N14" s="49"/>
      <c r="O14" s="49"/>
      <c r="P14" s="49"/>
      <c r="Q14" s="50"/>
      <c r="R14" s="50"/>
      <c r="S14" s="50"/>
      <c r="T14" s="46"/>
    </row>
    <row r="15" spans="1:20" ht="16" x14ac:dyDescent="0.2">
      <c r="A15" s="49" t="s">
        <v>64</v>
      </c>
      <c r="B15" s="49"/>
      <c r="C15" s="49"/>
      <c r="D15" s="49"/>
      <c r="E15" s="49"/>
      <c r="F15" s="49"/>
      <c r="G15" s="49"/>
      <c r="H15" s="49"/>
      <c r="I15" s="49"/>
      <c r="J15" s="49"/>
      <c r="K15" s="49"/>
      <c r="L15" s="49"/>
      <c r="M15" s="49"/>
      <c r="N15" s="49"/>
      <c r="O15" s="49"/>
      <c r="P15" s="49"/>
      <c r="Q15" s="52"/>
      <c r="R15" s="52"/>
      <c r="S15" s="52"/>
      <c r="T15" s="46"/>
    </row>
    <row r="16" spans="1:20" ht="16" x14ac:dyDescent="0.2">
      <c r="A16" s="49" t="s">
        <v>63</v>
      </c>
      <c r="B16" s="49"/>
      <c r="C16" s="49"/>
      <c r="D16" s="49"/>
      <c r="E16" s="49"/>
      <c r="F16" s="49"/>
      <c r="G16" s="49"/>
      <c r="H16" s="50"/>
      <c r="I16" s="50"/>
      <c r="J16" s="50"/>
      <c r="K16" s="50"/>
      <c r="L16" s="50"/>
      <c r="M16" s="50"/>
      <c r="N16" s="50"/>
      <c r="O16" s="50"/>
      <c r="P16" s="50"/>
      <c r="Q16" s="50"/>
      <c r="R16" s="50"/>
      <c r="S16" s="50"/>
      <c r="T16" s="46"/>
    </row>
    <row r="17" spans="1:20" ht="16" x14ac:dyDescent="0.2">
      <c r="A17" s="49" t="s">
        <v>65</v>
      </c>
      <c r="B17" s="51"/>
      <c r="C17" s="51"/>
      <c r="D17" s="51"/>
      <c r="E17" s="51"/>
      <c r="F17" s="51"/>
      <c r="G17" s="51"/>
      <c r="H17" s="46"/>
      <c r="I17" s="46"/>
      <c r="J17" s="46"/>
      <c r="K17" s="46"/>
      <c r="L17" s="46"/>
      <c r="M17" s="46"/>
      <c r="N17" s="46"/>
      <c r="O17" s="46"/>
      <c r="P17" s="46"/>
      <c r="Q17" s="46"/>
      <c r="R17" s="46"/>
      <c r="S17" s="46"/>
      <c r="T17" s="46"/>
    </row>
    <row r="18" spans="1:20" ht="16" x14ac:dyDescent="0.2">
      <c r="A18" s="49" t="s">
        <v>67</v>
      </c>
      <c r="B18" s="51"/>
      <c r="C18" s="51"/>
      <c r="D18" s="51"/>
      <c r="E18" s="51"/>
      <c r="F18" s="51"/>
      <c r="G18" s="51"/>
      <c r="H18" s="46"/>
      <c r="I18" s="46"/>
      <c r="J18" s="46"/>
      <c r="K18" s="46"/>
      <c r="L18" s="46"/>
      <c r="M18" s="46"/>
      <c r="N18" s="46"/>
      <c r="O18" s="46"/>
      <c r="P18" s="46"/>
      <c r="Q18" s="46"/>
      <c r="R18" s="46"/>
      <c r="S18" s="46"/>
      <c r="T18" s="46"/>
    </row>
  </sheetData>
  <sheetProtection algorithmName="SHA-512" hashValue="mJMiN1aXkrk4mw3Z5fuwHAXgHMPXSjB9vUd2VmvMrt8zqelt8Cf9Uwq1nGnGesyS20zHzpgSAgDGjfjK/s4IRg==" saltValue="D2H4d314gTT5TMGA55Z0o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0_Instruction</vt:lpstr>
      <vt:lpstr>1_Revenue</vt:lpstr>
      <vt:lpstr>2_Variable_costs_items</vt:lpstr>
      <vt:lpstr>3_Variable_costs_labour</vt:lpstr>
      <vt:lpstr>4_Fixed_costs</vt:lpstr>
      <vt:lpstr>5_Metrics</vt:lpstr>
      <vt:lpstr>6_Explanation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Microsoft Office User</cp:lastModifiedBy>
  <dcterms:created xsi:type="dcterms:W3CDTF">2023-03-28T12:05:31Z</dcterms:created>
  <dcterms:modified xsi:type="dcterms:W3CDTF">2024-06-13T05:48:26Z</dcterms:modified>
</cp:coreProperties>
</file>